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95895\Desktop\"/>
    </mc:Choice>
  </mc:AlternateContent>
  <bookViews>
    <workbookView xWindow="-105" yWindow="-105" windowWidth="19425" windowHeight="11025" firstSheet="13"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7" i="10" l="1"/>
  <c r="BG36" i="10"/>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AM37" i="10"/>
  <c r="C37" i="10"/>
  <c r="BW36" i="10"/>
  <c r="BW37" i="10" s="1"/>
  <c r="AM36" i="10"/>
  <c r="C36" i="10"/>
  <c r="BW35" i="10"/>
  <c r="AM35" i="10"/>
  <c r="C35" i="10"/>
  <c r="CO34" i="10"/>
  <c r="CO35" i="10" s="1"/>
  <c r="CO36" i="10" s="1"/>
  <c r="CO37" i="10" s="1"/>
  <c r="BW34" i="10"/>
  <c r="AM34"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E37" i="10" s="1"/>
</calcChain>
</file>

<file path=xl/sharedStrings.xml><?xml version="1.0" encoding="utf-8"?>
<sst xmlns="http://schemas.openxmlformats.org/spreadsheetml/2006/main" count="1194" uniqueCount="622">
  <si>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</si>
  <si>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</si>
  <si>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</si>
  <si>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</si>
  <si>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</si>
  <si>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</si>
  <si>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</si>
  <si>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</si>
  <si>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</si>
  <si>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</si>
  <si>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</si>
  <si>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</si>
  <si>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</si>
  <si>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</si>
  <si>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</si>
  <si>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</si>
  <si>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</si>
  <si>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</si>
  <si>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</si>
  <si>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</si>
  <si>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</si>
  <si>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</si>
  <si>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</si>
  <si>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</si>
  <si>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</si>
  <si>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</si>
  <si>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</si>
  <si>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</si>
  <si>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</si>
  <si>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</si>
  <si>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</si>
  <si>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</si>
  <si>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</si>
  <si>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</si>
  <si>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</si>
  <si>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</si>
  <si>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</si>
  <si>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</si>
  <si>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</si>
  <si>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</si>
  <si>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</si>
  <si>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</si>
  <si>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</si>
  <si>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</si>
  <si>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</si>
  <si>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</si>
  <si>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</si>
  <si>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</si>
  <si>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</si>
  <si>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</si>
  <si>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</si>
  <si>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</si>
  <si>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</si>
  <si>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</si>
  <si>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</si>
  <si>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</si>
  <si>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</si>
  <si>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</si>
  <si>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</si>
  <si>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</si>
  <si>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</si>
  <si>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</si>
  <si>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</si>
  <si>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</si>
  <si>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</si>
  <si>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</si>
  <si>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</si>
  <si>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</si>
  <si>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</si>
  <si>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</si>
  <si>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</si>
  <si>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</si>
  <si>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</si>
  <si>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</si>
  <si>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</si>
  <si>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</si>
  <si>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</si>
  <si>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</si>
  <si>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</si>
  <si>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</si>
  <si>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</si>
  <si>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</si>
  <si>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</si>
  <si>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</si>
  <si>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</si>
  <si>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</si>
  <si>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</si>
  <si>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</si>
  <si>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</si>
  <si>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</si>
  <si>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</si>
  <si>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</si>
  <si>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</si>
  <si>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</si>
  <si>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</si>
  <si>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</si>
  <si>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</si>
  <si>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</si>
  <si>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白川村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</si>
  <si>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</si>
  <si>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</si>
  <si>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</si>
  <si>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</si>
  <si>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</si>
  <si>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</si>
  <si>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</si>
  <si>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</si>
  <si>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</si>
  <si>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</si>
  <si>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</si>
  <si>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</si>
  <si>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</si>
  <si>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</si>
  <si>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</si>
  <si>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</si>
  <si>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</si>
  <si>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</si>
  <si>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</si>
  <si>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</si>
  <si>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</si>
  <si>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</si>
  <si>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</si>
  <si>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</si>
  <si>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</si>
  <si>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</si>
  <si>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</si>
  <si>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</si>
  <si>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</si>
  <si>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</si>
  <si>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</si>
  <si>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</si>
  <si>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</si>
  <si>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</si>
  <si>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</si>
  <si>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</si>
  <si>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</si>
  <si>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</si>
  <si>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</si>
  <si>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</si>
  <si>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</si>
  <si>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</si>
  <si>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</si>
  <si>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</si>
  <si>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</si>
  <si>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</si>
  <si>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</si>
  <si>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</si>
  <si>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</si>
  <si>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</si>
  <si>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</si>
  <si>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</si>
  <si>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</si>
  <si>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</si>
  <si>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</si>
  <si>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</si>
  <si>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</si>
  <si>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</si>
  <si>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</si>
  <si>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</si>
  <si>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</si>
  <si>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</si>
  <si>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</si>
  <si>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</si>
  <si>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</si>
  <si>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</si>
  <si>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</si>
  <si>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</si>
  <si>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</si>
  <si>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</si>
  <si>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</si>
  <si>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</si>
  <si>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</si>
  <si>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</si>
  <si>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</si>
  <si>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</si>
  <si>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</si>
  <si>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</si>
  <si>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</si>
  <si>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</si>
  <si>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</si>
  <si>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</si>
  <si>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</si>
  <si>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</si>
  <si>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</si>
  <si>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</si>
  <si>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</si>
  <si>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</si>
  <si>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</si>
  <si>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</si>
  <si>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</si>
  <si>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</si>
  <si>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</si>
  <si>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</si>
  <si>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</si>
  <si>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</si>
  <si>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</si>
  <si>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</si>
  <si>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</si>
  <si>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</si>
  <si>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</si>
  <si>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</si>
  <si>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</si>
  <si>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</si>
  <si>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</si>
  <si>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</si>
  <si>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</si>
  <si>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</si>
  <si>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</si>
  <si>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</si>
  <si>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</si>
  <si>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岐阜県白川村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</si>
  <si>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</si>
  <si>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</si>
  <si>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</si>
  <si>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</si>
  <si>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</si>
  <si>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</si>
  <si>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</si>
  <si>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</si>
  <si>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</si>
  <si>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</si>
  <si>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</si>
  <si>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</si>
  <si>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</si>
  <si>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</si>
  <si>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</si>
  <si>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</si>
  <si>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</si>
  <si>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</si>
  <si>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</si>
  <si>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</si>
  <si>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</si>
  <si>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</si>
  <si>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</si>
  <si>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</si>
  <si>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</si>
  <si>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</si>
  <si>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</si>
  <si>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</si>
  <si>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</si>
  <si>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</si>
  <si>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</si>
  <si>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</si>
  <si>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</si>
  <si>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</si>
  <si>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</si>
  <si>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t>
    <phoneticPr fontId="5"/>
  </si>
  <si>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</si>
  <si>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</si>
  <si>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</si>
  <si>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</si>
  <si>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</si>
  <si>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</si>
  <si>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</si>
  <si>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</si>
  <si>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</si>
  <si>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</si>
  <si>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</si>
  <si>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</si>
  <si>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</si>
  <si>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</si>
  <si>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</si>
  <si>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</si>
  <si>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</si>
  <si>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</si>
  <si>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</si>
  <si>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</si>
  <si>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</si>
  <si>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</si>
  <si>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</si>
  <si>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</si>
  <si>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</si>
  <si>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</si>
  <si>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</si>
  <si>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</si>
  <si>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</si>
  <si>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</si>
  <si>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</si>
  <si>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</si>
  <si>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</si>
  <si>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</si>
  <si>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</si>
  <si>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</si>
  <si>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</si>
  <si>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</si>
  <si>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</si>
  <si>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</si>
  <si>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</si>
  <si>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</si>
  <si>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</si>
  <si>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</si>
  <si>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</si>
  <si>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</si>
  <si>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</si>
  <si>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</si>
  <si>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</si>
  <si>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</si>
  <si>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</si>
  <si>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</si>
  <si>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</si>
  <si>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</si>
  <si>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</si>
  <si>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</si>
  <si>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</si>
  <si>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</si>
  <si>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</si>
  <si>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</si>
  <si>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</si>
  <si>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</si>
  <si>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</si>
  <si>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</si>
  <si>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</si>
  <si>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</si>
  <si>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</si>
  <si>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</si>
  <si>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</si>
  <si>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</si>
  <si>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</si>
  <si>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</si>
  <si>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</si>
  <si>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</si>
  <si>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</si>
  <si>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</si>
  <si>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</si>
  <si>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</si>
  <si>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</si>
  <si>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</si>
  <si>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</si>
  <si>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</si>
  <si>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</si>
  <si>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</si>
  <si>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</si>
  <si>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</si>
  <si>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</si>
  <si>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</si>
  <si>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観光施設</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</si>
  <si>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</si>
  <si>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</si>
  <si>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</si>
  <si>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</si>
  <si>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</si>
  <si>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</si>
  <si>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</si>
  <si>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</si>
  <si>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</si>
  <si>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</si>
  <si>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</si>
  <si>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</si>
  <si>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</si>
  <si>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</si>
  <si>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</si>
  <si>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</si>
  <si>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</si>
  <si>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</si>
  <si>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</si>
  <si>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</si>
  <si>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</si>
  <si>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</si>
  <si>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</si>
  <si>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</si>
  <si>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</si>
  <si>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</si>
  <si>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</si>
  <si>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</si>
  <si>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岐阜県白川村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</si>
  <si>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</si>
  <si>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</si>
  <si>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</si>
  <si>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</si>
  <si>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</si>
  <si>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</si>
  <si>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</si>
  <si>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</si>
  <si>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</si>
  <si>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</si>
  <si>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</si>
  <si>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</si>
  <si>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</si>
  <si>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</si>
  <si>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</si>
  <si>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</si>
  <si>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</si>
  <si>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</si>
  <si>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</si>
  <si>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</si>
  <si>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</si>
  <si>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</si>
  <si>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</si>
  <si>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</si>
  <si>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</si>
  <si>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</si>
  <si>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</si>
  <si>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</si>
  <si>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</si>
  <si>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</si>
  <si>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</si>
  <si>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</si>
  <si>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</si>
  <si>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</si>
  <si>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国民健康保険特別会計事業勘定の部</t>
    <phoneticPr fontId="5"/>
  </si>
  <si>
    <t>国民健康保険特別会計直営診療施設勘定の部</t>
    <phoneticPr fontId="5"/>
  </si>
  <si>
    <t>介護保険特別会計保険事業勘定の部</t>
    <phoneticPr fontId="5"/>
  </si>
  <si>
    <t>後期高齢者医療特別会計</t>
    <phoneticPr fontId="5"/>
  </si>
  <si>
    <t>簡易水道特別会計</t>
    <phoneticPr fontId="5"/>
  </si>
  <si>
    <t>法非適用企業</t>
    <phoneticPr fontId="5"/>
  </si>
  <si>
    <t>公共下水道特別会計</t>
    <phoneticPr fontId="5"/>
  </si>
  <si>
    <t>法非適用企業</t>
    <phoneticPr fontId="5"/>
  </si>
  <si>
    <t>温泉開発特別会計</t>
    <phoneticPr fontId="5"/>
  </si>
  <si>
    <t>法非適用企業</t>
    <phoneticPr fontId="5"/>
  </si>
  <si>
    <t>白弓スキー場特別会計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</si>
  <si>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</si>
  <si>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</si>
  <si>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</si>
  <si>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</si>
  <si>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</si>
  <si>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</si>
  <si>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</si>
  <si>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</si>
  <si>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</si>
  <si>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</si>
  <si>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</si>
  <si>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</si>
  <si>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</si>
  <si>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</si>
  <si>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</si>
  <si>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</si>
  <si>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</si>
  <si>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</si>
  <si>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</si>
  <si>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</si>
  <si>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</si>
  <si>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</si>
  <si>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</si>
  <si>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</si>
  <si>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</si>
  <si>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</si>
  <si>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</si>
  <si>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</si>
  <si>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</si>
  <si>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</si>
  <si>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</si>
  <si>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</si>
  <si>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</si>
  <si>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</si>
  <si>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</si>
  <si>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</si>
  <si>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</si>
  <si>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</si>
  <si>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</si>
  <si>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</si>
  <si>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</si>
  <si>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</si>
  <si>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</si>
  <si>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</si>
  <si>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</si>
  <si>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</si>
  <si>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</si>
  <si>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</si>
  <si>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</si>
  <si>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</si>
  <si>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</si>
  <si>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</si>
  <si>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</si>
  <si>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</si>
  <si>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</si>
  <si>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</si>
  <si>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</si>
  <si>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</si>
  <si>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</si>
  <si>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</si>
  <si>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</si>
  <si>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</si>
  <si>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</si>
  <si>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</si>
  <si>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</si>
  <si>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</si>
  <si>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</si>
  <si>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国民健康保険特別会計直営診療施設勘定の部</t>
    <phoneticPr fontId="5"/>
  </si>
  <si>
    <t>-</t>
    <phoneticPr fontId="5"/>
  </si>
  <si>
    <t>-</t>
    <phoneticPr fontId="5"/>
  </si>
  <si>
    <t>-</t>
    <phoneticPr fontId="5"/>
  </si>
  <si>
    <t>-</t>
    <phoneticPr fontId="5"/>
  </si>
  <si>
    <t>(Ｆ)</t>
    <phoneticPr fontId="5"/>
  </si>
  <si>
    <t>温泉開発特別会計</t>
    <phoneticPr fontId="5"/>
  </si>
  <si>
    <t>-</t>
    <phoneticPr fontId="5"/>
  </si>
  <si>
    <t>-</t>
    <phoneticPr fontId="5"/>
  </si>
  <si>
    <t>将来負担比率（(Ｅ)－(Ｆ)）／（(Ｃ)－(Ｄ)）×１００</t>
    <rPh sb="0" eb="2">
      <t>ショウライ</t>
    </rPh>
    <rPh sb="2" eb="4">
      <t>フタン</t>
    </rPh>
    <rPh sb="4" eb="6">
      <t>ヒリツ</t>
    </rPh>
    <phoneticPr fontId="5"/>
  </si>
  <si>
    <t>-</t>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</si>
  <si>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</si>
  <si>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</si>
  <si>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</si>
  <si>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</si>
  <si>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</si>
  <si>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</si>
  <si>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</si>
  <si>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</si>
  <si>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</si>
  <si>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</si>
  <si>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</si>
  <si>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</si>
  <si>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</si>
  <si>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</si>
  <si>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</si>
  <si>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</si>
  <si>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</si>
  <si>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</si>
  <si>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</si>
  <si>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</si>
  <si>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</si>
  <si>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</si>
  <si>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</si>
  <si>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</si>
  <si>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</si>
  <si>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</si>
  <si>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</si>
  <si>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</si>
  <si>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</si>
  <si>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</si>
  <si>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</si>
  <si>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</si>
  <si>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</si>
  <si>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</si>
  <si>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</si>
  <si>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</si>
  <si>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</si>
  <si>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</si>
  <si>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</si>
  <si>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</si>
  <si>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</si>
  <si>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</si>
  <si>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</si>
  <si>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</si>
  <si>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</si>
  <si>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</si>
  <si>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</si>
  <si>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</si>
  <si>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</si>
  <si>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</si>
  <si>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</si>
  <si>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</si>
  <si>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</si>
  <si>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</si>
  <si>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</si>
  <si>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</si>
  <si>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</si>
  <si>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</si>
  <si>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</si>
  <si>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</si>
  <si>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</si>
  <si>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</si>
  <si>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</si>
  <si>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</si>
  <si>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</si>
  <si>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</si>
  <si>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</si>
  <si>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</si>
  <si>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</si>
  <si>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</si>
  <si>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</si>
  <si>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</si>
  <si>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</si>
  <si>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</si>
  <si>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</si>
  <si>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</si>
  <si>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</si>
  <si>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</si>
  <si>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</si>
  <si>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</si>
  <si>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</si>
  <si>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</si>
  <si>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</si>
  <si>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</si>
  <si>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</si>
  <si>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</si>
  <si>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17.31</t>
  </si>
  <si>
    <t>▲ 3.98</t>
  </si>
  <si>
    <t>▲ 76.17</t>
  </si>
  <si>
    <t>一般会計</t>
  </si>
  <si>
    <t>国民健康保険特別会計事業勘定の部</t>
  </si>
  <si>
    <t>介護保険特別会計保険事業勘定の部</t>
  </si>
  <si>
    <t>国民健康保険特別会計直営診療施設勘定の部</t>
  </si>
  <si>
    <t>公共下水道特別会計</t>
  </si>
  <si>
    <t>後期高齢者医療特別会計</t>
  </si>
  <si>
    <t>簡易水道特別会計</t>
  </si>
  <si>
    <t>温泉開発特別会計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</si>
  <si>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</si>
  <si>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</si>
  <si>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</si>
  <si>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</si>
  <si>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</si>
  <si>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</si>
  <si>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</si>
  <si>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</si>
  <si>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基金繰入1,295百万円</t>
    <phoneticPr fontId="2"/>
  </si>
  <si>
    <t>-</t>
    <phoneticPr fontId="2"/>
  </si>
  <si>
    <t>岐阜県市町村会館組合</t>
    <phoneticPr fontId="2"/>
  </si>
  <si>
    <t>岐阜県市町村職員退職手当組合</t>
  </si>
  <si>
    <t>後期高齢者医療連合（一般会計分）</t>
    <rPh sb="0" eb="2">
      <t>コウキ</t>
    </rPh>
    <rPh sb="2" eb="5">
      <t>コウレイシャ</t>
    </rPh>
    <rPh sb="5" eb="7">
      <t>イリョウ</t>
    </rPh>
    <rPh sb="7" eb="9">
      <t>レンゴウ</t>
    </rPh>
    <rPh sb="10" eb="12">
      <t>イッパン</t>
    </rPh>
    <rPh sb="12" eb="14">
      <t>カイケイ</t>
    </rPh>
    <rPh sb="14" eb="15">
      <t>ブン</t>
    </rPh>
    <phoneticPr fontId="2"/>
  </si>
  <si>
    <t>後期高齢者医療連合（特別会計分）</t>
    <rPh sb="0" eb="2">
      <t>コウキ</t>
    </rPh>
    <rPh sb="2" eb="5">
      <t>コウレイシャ</t>
    </rPh>
    <rPh sb="5" eb="7">
      <t>イリョウ</t>
    </rPh>
    <rPh sb="7" eb="9">
      <t>レンゴウ</t>
    </rPh>
    <rPh sb="10" eb="12">
      <t>トクベツ</t>
    </rPh>
    <rPh sb="12" eb="14">
      <t>カイケイ</t>
    </rPh>
    <rPh sb="14" eb="15">
      <t>ブン</t>
    </rPh>
    <phoneticPr fontId="2"/>
  </si>
  <si>
    <t>白川村緑地資源開発公社</t>
    <rPh sb="0" eb="3">
      <t>シラカワムラ</t>
    </rPh>
    <rPh sb="3" eb="5">
      <t>リョクチ</t>
    </rPh>
    <rPh sb="5" eb="7">
      <t>シゲン</t>
    </rPh>
    <rPh sb="7" eb="9">
      <t>カイハツ</t>
    </rPh>
    <rPh sb="9" eb="11">
      <t>コウシャ</t>
    </rPh>
    <phoneticPr fontId="2"/>
  </si>
  <si>
    <t>飯島観光開発</t>
    <rPh sb="0" eb="2">
      <t>イイジマ</t>
    </rPh>
    <rPh sb="2" eb="4">
      <t>カンコウ</t>
    </rPh>
    <rPh sb="4" eb="6">
      <t>カイハツ</t>
    </rPh>
    <phoneticPr fontId="2"/>
  </si>
  <si>
    <t>世界遺産白川郷合掌造り保存財団</t>
    <rPh sb="0" eb="2">
      <t>セカイ</t>
    </rPh>
    <rPh sb="2" eb="4">
      <t>イサン</t>
    </rPh>
    <rPh sb="4" eb="7">
      <t>シラカワゴウ</t>
    </rPh>
    <rPh sb="7" eb="9">
      <t>ガッショウ</t>
    </rPh>
    <rPh sb="9" eb="10">
      <t>ヅク</t>
    </rPh>
    <rPh sb="11" eb="13">
      <t>ホゾン</t>
    </rPh>
    <rPh sb="13" eb="15">
      <t>ザイダン</t>
    </rPh>
    <phoneticPr fontId="2"/>
  </si>
  <si>
    <t>大白川温泉観光</t>
    <rPh sb="0" eb="3">
      <t>オオシラカワ</t>
    </rPh>
    <rPh sb="3" eb="5">
      <t>オンセン</t>
    </rPh>
    <rPh sb="5" eb="7">
      <t>カンコウ</t>
    </rPh>
    <phoneticPr fontId="2"/>
  </si>
  <si>
    <t>-</t>
    <phoneticPr fontId="2"/>
  </si>
  <si>
    <t>庁舎建設基金</t>
  </si>
  <si>
    <t>災害基金</t>
    <rPh sb="0" eb="2">
      <t>サイガイ</t>
    </rPh>
    <rPh sb="2" eb="4">
      <t>キキン</t>
    </rPh>
    <phoneticPr fontId="5"/>
  </si>
  <si>
    <t>ふるさと農村活性化基金</t>
    <rPh sb="4" eb="6">
      <t>ノウソン</t>
    </rPh>
    <rPh sb="6" eb="9">
      <t>カッセイカ</t>
    </rPh>
    <rPh sb="9" eb="11">
      <t>キキン</t>
    </rPh>
    <phoneticPr fontId="5"/>
  </si>
  <si>
    <t>学校施設整備基金</t>
    <rPh sb="0" eb="2">
      <t>ガッコウ</t>
    </rPh>
    <rPh sb="2" eb="4">
      <t>シセツ</t>
    </rPh>
    <rPh sb="4" eb="6">
      <t>セイビ</t>
    </rPh>
    <rPh sb="6" eb="8">
      <t>キキン</t>
    </rPh>
    <phoneticPr fontId="5"/>
  </si>
  <si>
    <t>世界遺産合掌造り集落保存協力基金</t>
    <phoneticPr fontId="5"/>
  </si>
  <si>
    <t>基金繰入790万円</t>
    <rPh sb="0" eb="2">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</si>
  <si>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</si>
  <si>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</si>
  <si>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</si>
  <si>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将来負担比率については皆無となっている。充当可能基金についても毎年順当に積増しができている状態ではある。
　有形固定資産減価償却率が高い建物としては役場庁舎（建築年：昭和41年）が挙げられるが、老朽化対策と災害時の防災拠点としての機能確保が必要不可欠であり、建設時は大きな財源を伴うため、新庁舎建設基金への積立により財政的な負担軽減に繋がるよう計画的に積増しを行っている。</t>
    <rPh sb="80" eb="82">
      <t>ケンチク</t>
    </rPh>
    <rPh sb="82" eb="83">
      <t>ネン</t>
    </rPh>
    <rPh sb="84" eb="86">
      <t>ショウワ</t>
    </rPh>
    <rPh sb="88" eb="89">
      <t>ネン</t>
    </rPh>
    <rPh sb="121" eb="123">
      <t>ヒツヨウ</t>
    </rPh>
    <rPh sb="123" eb="126">
      <t>フカケツ</t>
    </rPh>
    <rPh sb="130" eb="132">
      <t>ケンセツ</t>
    </rPh>
    <rPh sb="132" eb="133">
      <t>ジ</t>
    </rPh>
    <rPh sb="134" eb="135">
      <t>オオ</t>
    </rPh>
    <rPh sb="137" eb="139">
      <t>ザイゲン</t>
    </rPh>
    <rPh sb="140" eb="141">
      <t>トモナ</t>
    </rPh>
    <rPh sb="154" eb="156">
      <t>ツミタテ</t>
    </rPh>
    <rPh sb="159" eb="162">
      <t>ザイセイテキ</t>
    </rPh>
    <rPh sb="163" eb="165">
      <t>フタン</t>
    </rPh>
    <rPh sb="165" eb="167">
      <t>ケイゲン</t>
    </rPh>
    <rPh sb="168" eb="169">
      <t>ツナ</t>
    </rPh>
    <rPh sb="173" eb="176">
      <t>ケイカクテキ</t>
    </rPh>
    <rPh sb="177" eb="178">
      <t>ツ</t>
    </rPh>
    <rPh sb="178" eb="179">
      <t>マ</t>
    </rPh>
    <rPh sb="181" eb="182">
      <t>オコナ</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</si>
  <si>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</si>
  <si>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</si>
  <si>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</si>
  <si>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</si>
  <si>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</si>
  <si>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</si>
  <si>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無く、実質公債費比率は低水準となっている。これは基準財政需要額に算定される額が大きい地方債を中心に借入を行っているためであり、今後も借入に関しては交付税算入率の高い過疎対策事業債等を中心に計画的に行い、将来負担比率及び実質公債費比率が引き続き低水準で推移するよう努める。</t>
    <rPh sb="49" eb="52">
      <t>チホウサイ</t>
    </rPh>
    <rPh sb="80" eb="83">
      <t>コウフゼイ</t>
    </rPh>
    <rPh sb="83" eb="85">
      <t>サンニュウ</t>
    </rPh>
    <rPh sb="85" eb="86">
      <t>リツ</t>
    </rPh>
    <rPh sb="87" eb="88">
      <t>タカ</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</si>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</sst>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310300</c:v>
                </c:pt>
                <c:pt idx="1">
                  <c:v>317319</c:v>
                </c:pt>
                <c:pt idx="2">
                  <c:v>289738</c:v>
                </c:pt>
                <c:pt idx="3">
                  <c:v>316937</c:v>
                </c:pt>
                <c:pt idx="4">
                  <c:v>332350</c:v>
                </c:pt>
              </c:numCache>
            </c:numRef>
          </c:val>
          <c:smooth val="0"/>
          <c:extLst>
            <c:ext xmlns:c16="http://schemas.microsoft.com/office/drawing/2014/chart" uri="{C3380CC4-5D6E-409C-BE32-E72D297353CC}">
              <c16:uniqueId val="{00000000-081F-4927-AE41-6E1C7750B28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450212</c:v>
                </c:pt>
                <c:pt idx="1">
                  <c:v>341687</c:v>
                </c:pt>
                <c:pt idx="2">
                  <c:v>895659</c:v>
                </c:pt>
                <c:pt idx="3">
                  <c:v>497464</c:v>
                </c:pt>
                <c:pt idx="4">
                  <c:v>328018</c:v>
                </c:pt>
              </c:numCache>
            </c:numRef>
          </c:val>
          <c:smooth val="0"/>
          <c:extLst>
            <c:ext xmlns:c16="http://schemas.microsoft.com/office/drawing/2014/chart" uri="{C3380CC4-5D6E-409C-BE32-E72D297353CC}">
              <c16:uniqueId val="{00000001-081F-4927-AE41-6E1C7750B28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16.64</c:v>
                </c:pt>
                <c:pt idx="1">
                  <c:v>17.64</c:v>
                </c:pt>
                <c:pt idx="2">
                  <c:v>13.72</c:v>
                </c:pt>
                <c:pt idx="3">
                  <c:v>20.45</c:v>
                </c:pt>
                <c:pt idx="4">
                  <c:v>6.46</c:v>
                </c:pt>
              </c:numCache>
            </c:numRef>
          </c:val>
          <c:extLst>
            <c:ext xmlns:c16="http://schemas.microsoft.com/office/drawing/2014/chart" uri="{C3380CC4-5D6E-409C-BE32-E72D297353CC}">
              <c16:uniqueId val="{00000000-4005-4F57-8E40-937D76C741F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154.29</c:v>
                </c:pt>
                <c:pt idx="1">
                  <c:v>143.83000000000001</c:v>
                </c:pt>
                <c:pt idx="2">
                  <c:v>149.93</c:v>
                </c:pt>
                <c:pt idx="3">
                  <c:v>148.22</c:v>
                </c:pt>
                <c:pt idx="4">
                  <c:v>79.739999999999995</c:v>
                </c:pt>
              </c:numCache>
            </c:numRef>
          </c:val>
          <c:extLst>
            <c:ext xmlns:c16="http://schemas.microsoft.com/office/drawing/2014/chart" uri="{C3380CC4-5D6E-409C-BE32-E72D297353CC}">
              <c16:uniqueId val="{00000001-4005-4F57-8E40-937D76C741F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6.97</c:v>
                </c:pt>
                <c:pt idx="1">
                  <c:v>-17.309999999999999</c:v>
                </c:pt>
                <c:pt idx="2">
                  <c:v>-3.98</c:v>
                </c:pt>
                <c:pt idx="3">
                  <c:v>7.76</c:v>
                </c:pt>
                <c:pt idx="4">
                  <c:v>-76.17</c:v>
                </c:pt>
              </c:numCache>
            </c:numRef>
          </c:val>
          <c:smooth val="0"/>
          <c:extLst>
            <c:ext xmlns:c16="http://schemas.microsoft.com/office/drawing/2014/chart" uri="{C3380CC4-5D6E-409C-BE32-E72D297353CC}">
              <c16:uniqueId val="{00000002-4005-4F57-8E40-937D76C741F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0.09</c:v>
                </c:pt>
                <c:pt idx="2">
                  <c:v>#N/A</c:v>
                </c:pt>
                <c:pt idx="3">
                  <c:v>0.03</c:v>
                </c:pt>
                <c:pt idx="4">
                  <c:v>#N/A</c:v>
                </c:pt>
                <c:pt idx="5">
                  <c:v>0.1</c:v>
                </c:pt>
                <c:pt idx="6">
                  <c:v>#N/A</c:v>
                </c:pt>
                <c:pt idx="7">
                  <c:v>0.2</c:v>
                </c:pt>
                <c:pt idx="8">
                  <c:v>#N/A</c:v>
                </c:pt>
                <c:pt idx="9">
                  <c:v>0.06</c:v>
                </c:pt>
              </c:numCache>
            </c:numRef>
          </c:val>
          <c:extLst>
            <c:ext xmlns:c16="http://schemas.microsoft.com/office/drawing/2014/chart" uri="{C3380CC4-5D6E-409C-BE32-E72D297353CC}">
              <c16:uniqueId val="{00000000-C77D-44CF-802B-8F967CBF1E7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77D-44CF-802B-8F967CBF1E7F}"/>
            </c:ext>
          </c:extLst>
        </c:ser>
        <c:ser>
          <c:idx val="2"/>
          <c:order val="2"/>
          <c:tx>
            <c:strRef>
              <c:f>データシート!$A$29</c:f>
              <c:strCache>
                <c:ptCount val="1"/>
                <c:pt idx="0">
                  <c:v>温泉開発特別会計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0.03</c:v>
                </c:pt>
                <c:pt idx="2">
                  <c:v>#N/A</c:v>
                </c:pt>
                <c:pt idx="3">
                  <c:v>0.12</c:v>
                </c:pt>
                <c:pt idx="4">
                  <c:v>#N/A</c:v>
                </c:pt>
                <c:pt idx="5">
                  <c:v>0.12</c:v>
                </c:pt>
                <c:pt idx="6">
                  <c:v>#N/A</c:v>
                </c:pt>
                <c:pt idx="7">
                  <c:v>0.13</c:v>
                </c:pt>
                <c:pt idx="8">
                  <c:v>#N/A</c:v>
                </c:pt>
                <c:pt idx="9">
                  <c:v>7.0000000000000007E-2</c:v>
                </c:pt>
              </c:numCache>
            </c:numRef>
          </c:val>
          <c:extLst>
            <c:ext xmlns:c16="http://schemas.microsoft.com/office/drawing/2014/chart" uri="{C3380CC4-5D6E-409C-BE32-E72D297353CC}">
              <c16:uniqueId val="{00000002-C77D-44CF-802B-8F967CBF1E7F}"/>
            </c:ext>
          </c:extLst>
        </c:ser>
        <c:ser>
          <c:idx val="3"/>
          <c:order val="3"/>
          <c:tx>
            <c:strRef>
              <c:f>データシート!$A$30</c:f>
              <c:strCache>
                <c:ptCount val="1"/>
                <c:pt idx="0">
                  <c:v>簡易水道特別会計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0.09</c:v>
                </c:pt>
                <c:pt idx="2">
                  <c:v>#N/A</c:v>
                </c:pt>
                <c:pt idx="3">
                  <c:v>0.3</c:v>
                </c:pt>
                <c:pt idx="4">
                  <c:v>#N/A</c:v>
                </c:pt>
                <c:pt idx="5">
                  <c:v>7.0000000000000007E-2</c:v>
                </c:pt>
                <c:pt idx="6">
                  <c:v>#N/A</c:v>
                </c:pt>
                <c:pt idx="7">
                  <c:v>0.04</c:v>
                </c:pt>
                <c:pt idx="8">
                  <c:v>#N/A</c:v>
                </c:pt>
                <c:pt idx="9">
                  <c:v>0.14000000000000001</c:v>
                </c:pt>
              </c:numCache>
            </c:numRef>
          </c:val>
          <c:extLst>
            <c:ext xmlns:c16="http://schemas.microsoft.com/office/drawing/2014/chart" uri="{C3380CC4-5D6E-409C-BE32-E72D297353CC}">
              <c16:uniqueId val="{00000003-C77D-44CF-802B-8F967CBF1E7F}"/>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0.11</c:v>
                </c:pt>
                <c:pt idx="2">
                  <c:v>#N/A</c:v>
                </c:pt>
                <c:pt idx="3">
                  <c:v>0.14000000000000001</c:v>
                </c:pt>
                <c:pt idx="4">
                  <c:v>#N/A</c:v>
                </c:pt>
                <c:pt idx="5">
                  <c:v>0.19</c:v>
                </c:pt>
                <c:pt idx="6">
                  <c:v>#N/A</c:v>
                </c:pt>
                <c:pt idx="7">
                  <c:v>0.12</c:v>
                </c:pt>
                <c:pt idx="8">
                  <c:v>#N/A</c:v>
                </c:pt>
                <c:pt idx="9">
                  <c:v>0.19</c:v>
                </c:pt>
              </c:numCache>
            </c:numRef>
          </c:val>
          <c:extLst>
            <c:ext xmlns:c16="http://schemas.microsoft.com/office/drawing/2014/chart" uri="{C3380CC4-5D6E-409C-BE32-E72D297353CC}">
              <c16:uniqueId val="{00000004-C77D-44CF-802B-8F967CBF1E7F}"/>
            </c:ext>
          </c:extLst>
        </c:ser>
        <c:ser>
          <c:idx val="5"/>
          <c:order val="5"/>
          <c:tx>
            <c:strRef>
              <c:f>データシート!$A$32</c:f>
              <c:strCache>
                <c:ptCount val="1"/>
                <c:pt idx="0">
                  <c:v>公共下水道特別会計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0.36</c:v>
                </c:pt>
                <c:pt idx="2">
                  <c:v>#N/A</c:v>
                </c:pt>
                <c:pt idx="3">
                  <c:v>0.76</c:v>
                </c:pt>
                <c:pt idx="4">
                  <c:v>#N/A</c:v>
                </c:pt>
                <c:pt idx="5">
                  <c:v>0.5</c:v>
                </c:pt>
                <c:pt idx="6">
                  <c:v>#N/A</c:v>
                </c:pt>
                <c:pt idx="7">
                  <c:v>0.18</c:v>
                </c:pt>
                <c:pt idx="8">
                  <c:v>#N/A</c:v>
                </c:pt>
                <c:pt idx="9">
                  <c:v>0.3</c:v>
                </c:pt>
              </c:numCache>
            </c:numRef>
          </c:val>
          <c:extLst>
            <c:ext xmlns:c16="http://schemas.microsoft.com/office/drawing/2014/chart" uri="{C3380CC4-5D6E-409C-BE32-E72D297353CC}">
              <c16:uniqueId val="{00000005-C77D-44CF-802B-8F967CBF1E7F}"/>
            </c:ext>
          </c:extLst>
        </c:ser>
        <c:ser>
          <c:idx val="6"/>
          <c:order val="6"/>
          <c:tx>
            <c:strRef>
              <c:f>データシート!$A$33</c:f>
              <c:strCache>
                <c:ptCount val="1"/>
                <c:pt idx="0">
                  <c:v>国民健康保険特別会計直営診療施設勘定の部</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0.98</c:v>
                </c:pt>
                <c:pt idx="2">
                  <c:v>#N/A</c:v>
                </c:pt>
                <c:pt idx="3">
                  <c:v>0.66</c:v>
                </c:pt>
                <c:pt idx="4">
                  <c:v>#N/A</c:v>
                </c:pt>
                <c:pt idx="5">
                  <c:v>0.65</c:v>
                </c:pt>
                <c:pt idx="6">
                  <c:v>#N/A</c:v>
                </c:pt>
                <c:pt idx="7">
                  <c:v>0.5</c:v>
                </c:pt>
                <c:pt idx="8">
                  <c:v>#N/A</c:v>
                </c:pt>
                <c:pt idx="9">
                  <c:v>0.57999999999999996</c:v>
                </c:pt>
              </c:numCache>
            </c:numRef>
          </c:val>
          <c:extLst>
            <c:ext xmlns:c16="http://schemas.microsoft.com/office/drawing/2014/chart" uri="{C3380CC4-5D6E-409C-BE32-E72D297353CC}">
              <c16:uniqueId val="{00000006-C77D-44CF-802B-8F967CBF1E7F}"/>
            </c:ext>
          </c:extLst>
        </c:ser>
        <c:ser>
          <c:idx val="7"/>
          <c:order val="7"/>
          <c:tx>
            <c:strRef>
              <c:f>データシート!$A$34</c:f>
              <c:strCache>
                <c:ptCount val="1"/>
                <c:pt idx="0">
                  <c:v>介護保険特別会計保険事業勘定の部</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1.98</c:v>
                </c:pt>
                <c:pt idx="2">
                  <c:v>#N/A</c:v>
                </c:pt>
                <c:pt idx="3">
                  <c:v>2.11</c:v>
                </c:pt>
                <c:pt idx="4">
                  <c:v>#N/A</c:v>
                </c:pt>
                <c:pt idx="5">
                  <c:v>2.84</c:v>
                </c:pt>
                <c:pt idx="6">
                  <c:v>#N/A</c:v>
                </c:pt>
                <c:pt idx="7">
                  <c:v>3.19</c:v>
                </c:pt>
                <c:pt idx="8">
                  <c:v>#N/A</c:v>
                </c:pt>
                <c:pt idx="9">
                  <c:v>2.96</c:v>
                </c:pt>
              </c:numCache>
            </c:numRef>
          </c:val>
          <c:extLst>
            <c:ext xmlns:c16="http://schemas.microsoft.com/office/drawing/2014/chart" uri="{C3380CC4-5D6E-409C-BE32-E72D297353CC}">
              <c16:uniqueId val="{00000007-C77D-44CF-802B-8F967CBF1E7F}"/>
            </c:ext>
          </c:extLst>
        </c:ser>
        <c:ser>
          <c:idx val="8"/>
          <c:order val="8"/>
          <c:tx>
            <c:strRef>
              <c:f>データシート!$A$35</c:f>
              <c:strCache>
                <c:ptCount val="1"/>
                <c:pt idx="0">
                  <c:v>国民健康保険特別会計事業勘定の部</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2.62</c:v>
                </c:pt>
                <c:pt idx="2">
                  <c:v>#N/A</c:v>
                </c:pt>
                <c:pt idx="3">
                  <c:v>1.59</c:v>
                </c:pt>
                <c:pt idx="4">
                  <c:v>#N/A</c:v>
                </c:pt>
                <c:pt idx="5">
                  <c:v>2.13</c:v>
                </c:pt>
                <c:pt idx="6">
                  <c:v>#N/A</c:v>
                </c:pt>
                <c:pt idx="7">
                  <c:v>2.34</c:v>
                </c:pt>
                <c:pt idx="8">
                  <c:v>#N/A</c:v>
                </c:pt>
                <c:pt idx="9">
                  <c:v>3.19</c:v>
                </c:pt>
              </c:numCache>
            </c:numRef>
          </c:val>
          <c:extLst>
            <c:ext xmlns:c16="http://schemas.microsoft.com/office/drawing/2014/chart" uri="{C3380CC4-5D6E-409C-BE32-E72D297353CC}">
              <c16:uniqueId val="{00000008-C77D-44CF-802B-8F967CBF1E7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16.64</c:v>
                </c:pt>
                <c:pt idx="2">
                  <c:v>#N/A</c:v>
                </c:pt>
                <c:pt idx="3">
                  <c:v>17.63</c:v>
                </c:pt>
                <c:pt idx="4">
                  <c:v>#N/A</c:v>
                </c:pt>
                <c:pt idx="5">
                  <c:v>13.72</c:v>
                </c:pt>
                <c:pt idx="6">
                  <c:v>#N/A</c:v>
                </c:pt>
                <c:pt idx="7">
                  <c:v>20.45</c:v>
                </c:pt>
                <c:pt idx="8">
                  <c:v>#N/A</c:v>
                </c:pt>
                <c:pt idx="9">
                  <c:v>6.45</c:v>
                </c:pt>
              </c:numCache>
            </c:numRef>
          </c:val>
          <c:extLst>
            <c:ext xmlns:c16="http://schemas.microsoft.com/office/drawing/2014/chart" uri="{C3380CC4-5D6E-409C-BE32-E72D297353CC}">
              <c16:uniqueId val="{00000009-C77D-44CF-802B-8F967CBF1E7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384</c:v>
                </c:pt>
                <c:pt idx="5">
                  <c:v>357</c:v>
                </c:pt>
                <c:pt idx="8">
                  <c:v>345</c:v>
                </c:pt>
                <c:pt idx="11">
                  <c:v>356</c:v>
                </c:pt>
                <c:pt idx="14">
                  <c:v>388</c:v>
                </c:pt>
              </c:numCache>
            </c:numRef>
          </c:val>
          <c:extLst>
            <c:ext xmlns:c16="http://schemas.microsoft.com/office/drawing/2014/chart" uri="{C3380CC4-5D6E-409C-BE32-E72D297353CC}">
              <c16:uniqueId val="{00000000-C35E-430E-9773-526E2812F3B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35E-430E-9773-526E2812F3B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2-C35E-430E-9773-526E2812F3B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5E-430E-9773-526E2812F3B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71</c:v>
                </c:pt>
                <c:pt idx="3">
                  <c:v>33</c:v>
                </c:pt>
                <c:pt idx="6">
                  <c:v>35</c:v>
                </c:pt>
                <c:pt idx="9">
                  <c:v>37</c:v>
                </c:pt>
                <c:pt idx="12">
                  <c:v>55</c:v>
                </c:pt>
              </c:numCache>
            </c:numRef>
          </c:val>
          <c:extLst>
            <c:ext xmlns:c16="http://schemas.microsoft.com/office/drawing/2014/chart" uri="{C3380CC4-5D6E-409C-BE32-E72D297353CC}">
              <c16:uniqueId val="{00000004-C35E-430E-9773-526E2812F3B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5E-430E-9773-526E2812F3B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35E-430E-9773-526E2812F3B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301</c:v>
                </c:pt>
                <c:pt idx="3">
                  <c:v>317</c:v>
                </c:pt>
                <c:pt idx="6">
                  <c:v>325</c:v>
                </c:pt>
                <c:pt idx="9">
                  <c:v>345</c:v>
                </c:pt>
                <c:pt idx="12">
                  <c:v>372</c:v>
                </c:pt>
              </c:numCache>
            </c:numRef>
          </c:val>
          <c:extLst>
            <c:ext xmlns:c16="http://schemas.microsoft.com/office/drawing/2014/chart" uri="{C3380CC4-5D6E-409C-BE32-E72D297353CC}">
              <c16:uniqueId val="{00000007-C35E-430E-9773-526E2812F3B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-11</c:v>
                </c:pt>
                <c:pt idx="2">
                  <c:v>#N/A</c:v>
                </c:pt>
                <c:pt idx="3">
                  <c:v>#N/A</c:v>
                </c:pt>
                <c:pt idx="4">
                  <c:v>-6</c:v>
                </c:pt>
                <c:pt idx="5">
                  <c:v>#N/A</c:v>
                </c:pt>
                <c:pt idx="6">
                  <c:v>#N/A</c:v>
                </c:pt>
                <c:pt idx="7">
                  <c:v>16</c:v>
                </c:pt>
                <c:pt idx="8">
                  <c:v>#N/A</c:v>
                </c:pt>
                <c:pt idx="9">
                  <c:v>#N/A</c:v>
                </c:pt>
                <c:pt idx="10">
                  <c:v>27</c:v>
                </c:pt>
                <c:pt idx="11">
                  <c:v>#N/A</c:v>
                </c:pt>
                <c:pt idx="12">
                  <c:v>#N/A</c:v>
                </c:pt>
                <c:pt idx="13">
                  <c:v>40</c:v>
                </c:pt>
                <c:pt idx="14">
                  <c:v>#N/A</c:v>
                </c:pt>
              </c:numCache>
            </c:numRef>
          </c:val>
          <c:smooth val="0"/>
          <c:extLst>
            <c:ext xmlns:c16="http://schemas.microsoft.com/office/drawing/2014/chart" uri="{C3380CC4-5D6E-409C-BE32-E72D297353CC}">
              <c16:uniqueId val="{00000008-C35E-430E-9773-526E2812F3B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3598</c:v>
                </c:pt>
                <c:pt idx="5">
                  <c:v>3491</c:v>
                </c:pt>
                <c:pt idx="8">
                  <c:v>3519</c:v>
                </c:pt>
                <c:pt idx="11">
                  <c:v>3574</c:v>
                </c:pt>
                <c:pt idx="14">
                  <c:v>3372</c:v>
                </c:pt>
              </c:numCache>
            </c:numRef>
          </c:val>
          <c:extLst>
            <c:ext xmlns:c16="http://schemas.microsoft.com/office/drawing/2014/chart" uri="{C3380CC4-5D6E-409C-BE32-E72D297353CC}">
              <c16:uniqueId val="{00000000-6207-428B-8EF0-06EB64C213D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6207-428B-8EF0-06EB64C213D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3260</c:v>
                </c:pt>
                <c:pt idx="5">
                  <c:v>3456</c:v>
                </c:pt>
                <c:pt idx="8">
                  <c:v>3809</c:v>
                </c:pt>
                <c:pt idx="11">
                  <c:v>3918</c:v>
                </c:pt>
                <c:pt idx="14">
                  <c:v>4169</c:v>
                </c:pt>
              </c:numCache>
            </c:numRef>
          </c:val>
          <c:extLst>
            <c:ext xmlns:c16="http://schemas.microsoft.com/office/drawing/2014/chart" uri="{C3380CC4-5D6E-409C-BE32-E72D297353CC}">
              <c16:uniqueId val="{00000002-6207-428B-8EF0-06EB64C213D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207-428B-8EF0-06EB64C213D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207-428B-8EF0-06EB64C213D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207-428B-8EF0-06EB64C213D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381</c:v>
                </c:pt>
                <c:pt idx="3">
                  <c:v>368</c:v>
                </c:pt>
                <c:pt idx="6">
                  <c:v>387</c:v>
                </c:pt>
                <c:pt idx="9">
                  <c:v>334</c:v>
                </c:pt>
                <c:pt idx="12">
                  <c:v>331</c:v>
                </c:pt>
              </c:numCache>
            </c:numRef>
          </c:val>
          <c:extLst>
            <c:ext xmlns:c16="http://schemas.microsoft.com/office/drawing/2014/chart" uri="{C3380CC4-5D6E-409C-BE32-E72D297353CC}">
              <c16:uniqueId val="{00000006-6207-428B-8EF0-06EB64C213D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6207-428B-8EF0-06EB64C213D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558</c:v>
                </c:pt>
                <c:pt idx="3">
                  <c:v>567</c:v>
                </c:pt>
                <c:pt idx="6">
                  <c:v>551</c:v>
                </c:pt>
                <c:pt idx="9">
                  <c:v>519</c:v>
                </c:pt>
                <c:pt idx="12">
                  <c:v>505</c:v>
                </c:pt>
              </c:numCache>
            </c:numRef>
          </c:val>
          <c:extLst>
            <c:ext xmlns:c16="http://schemas.microsoft.com/office/drawing/2014/chart" uri="{C3380CC4-5D6E-409C-BE32-E72D297353CC}">
              <c16:uniqueId val="{00000008-6207-428B-8EF0-06EB64C213D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3</c:v>
                </c:pt>
                <c:pt idx="3">
                  <c:v>2</c:v>
                </c:pt>
                <c:pt idx="6">
                  <c:v>2</c:v>
                </c:pt>
                <c:pt idx="9">
                  <c:v>1</c:v>
                </c:pt>
                <c:pt idx="12">
                  <c:v>1</c:v>
                </c:pt>
              </c:numCache>
            </c:numRef>
          </c:val>
          <c:extLst>
            <c:ext xmlns:c16="http://schemas.microsoft.com/office/drawing/2014/chart" uri="{C3380CC4-5D6E-409C-BE32-E72D297353CC}">
              <c16:uniqueId val="{00000009-6207-428B-8EF0-06EB64C213D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3344</c:v>
                </c:pt>
                <c:pt idx="3">
                  <c:v>3284</c:v>
                </c:pt>
                <c:pt idx="6">
                  <c:v>3715</c:v>
                </c:pt>
                <c:pt idx="9">
                  <c:v>3812</c:v>
                </c:pt>
                <c:pt idx="12">
                  <c:v>3646</c:v>
                </c:pt>
              </c:numCache>
            </c:numRef>
          </c:val>
          <c:extLst>
            <c:ext xmlns:c16="http://schemas.microsoft.com/office/drawing/2014/chart" uri="{C3380CC4-5D6E-409C-BE32-E72D297353CC}">
              <c16:uniqueId val="{0000000A-6207-428B-8EF0-06EB64C213D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207-428B-8EF0-06EB64C213D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2458</c:v>
                </c:pt>
                <c:pt idx="1">
                  <c:v>2471</c:v>
                </c:pt>
                <c:pt idx="2">
                  <c:v>1381</c:v>
                </c:pt>
              </c:numCache>
            </c:numRef>
          </c:val>
          <c:extLst>
            <c:ext xmlns:c16="http://schemas.microsoft.com/office/drawing/2014/chart" uri="{C3380CC4-5D6E-409C-BE32-E72D297353CC}">
              <c16:uniqueId val="{00000000-7DA7-4384-B748-7D01BC1E206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220</c:v>
                </c:pt>
                <c:pt idx="1">
                  <c:v>220</c:v>
                </c:pt>
                <c:pt idx="2">
                  <c:v>220</c:v>
                </c:pt>
              </c:numCache>
            </c:numRef>
          </c:val>
          <c:extLst>
            <c:ext xmlns:c16="http://schemas.microsoft.com/office/drawing/2014/chart" uri="{C3380CC4-5D6E-409C-BE32-E72D297353CC}">
              <c16:uniqueId val="{00000001-7DA7-4384-B748-7D01BC1E206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1089</c:v>
                </c:pt>
                <c:pt idx="1">
                  <c:v>1184</c:v>
                </c:pt>
                <c:pt idx="2">
                  <c:v>2524</c:v>
                </c:pt>
              </c:numCache>
            </c:numRef>
          </c:val>
          <c:extLst>
            <c:ext xmlns:c16="http://schemas.microsoft.com/office/drawing/2014/chart" uri="{C3380CC4-5D6E-409C-BE32-E72D297353CC}">
              <c16:uniqueId val="{00000002-7DA7-4384-B748-7D01BC1E206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{DD6530A1-1740-47D6-A37F-CCFA4C6C2D49}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2513-47C3-8739-5C239920283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{BD7B3CF2-20ED-4A66-8B51-700F95E6545C}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513-47C3-8739-5C239920283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{36CEF0C5-49B8-4061-BFA0-BE6DA1249CE2}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513-47C3-8739-5C239920283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{5C74F3A2-634C-4C6E-99B9-632D11C10C00}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513-47C3-8739-5C239920283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{E2180DB6-C6A2-466D-ABFF-47105435046F}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513-47C3-8739-5C2399202838}"/>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{6B61A270-3A72-4E91-9BEF-98D8B49F335A}</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2513-47C3-8739-5C2399202838}"/>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{96F18D72-6A96-48EA-94AF-61F52FAF3DC4}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2513-47C3-8739-5C2399202838}"/>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{0B8D4679-27E4-4888-9B9D-EA8E67DDA2D1}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2513-47C3-8739-5C2399202838}"/>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{289C4646-BCF4-4B5A-AF14-6887A7F5C80A}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2513-47C3-8739-5C239920283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52.4</c:v>
                </c:pt>
                <c:pt idx="8">
                  <c:v>50.4</c:v>
                </c:pt>
                <c:pt idx="16">
                  <c:v>49</c:v>
                </c:pt>
                <c:pt idx="24">
                  <c:v>49.9</c:v>
                </c:pt>
                <c:pt idx="32">
                  <c:v>51.1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2513-47C3-8739-5C239920283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{B0377D8A-3E65-490A-8C29-014C6D5D9ED6}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2513-47C3-8739-5C239920283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{3D31CC55-285B-449A-B913-18F3379C1922}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513-47C3-8739-5C239920283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{247221B6-C2D6-4906-8AD4-AFB0B41BC2F7}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513-47C3-8739-5C239920283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{8BB868A0-3924-416F-8703-5CC2FAEA3976}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513-47C3-8739-5C239920283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{C166CDB5-5866-454A-B208-6CCAC0DFF469}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513-47C3-8739-5C2399202838}"/>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{551222A0-D0BC-4A81-864A-B39D73A76422}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2513-47C3-8739-5C2399202838}"/>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{C146C67E-D1C9-4936-AC38-89E68C7E9E4B}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2513-47C3-8739-5C2399202838}"/>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{AB7D46B0-6DEE-478B-8368-90C65FCBA4D3}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2513-47C3-8739-5C2399202838}"/>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{374603EF-D54F-488B-9159-DB5FE2337791}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2513-47C3-8739-5C239920283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57.9</c:v>
                </c:pt>
                <c:pt idx="8">
                  <c:v>58.2</c:v>
                </c:pt>
                <c:pt idx="16">
                  <c:v>59.4</c:v>
                </c:pt>
                <c:pt idx="24">
                  <c:v>60.4</c:v>
                </c:pt>
                <c:pt idx="32">
                  <c:v>61.5</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2513-47C3-8739-5C2399202838}"/>
            </c:ext>
          </c:extLst>
        </c:ser>
        <c:dLbls>
          <c:showLegendKey val="0"/>
          <c:showVal val="1"/>
          <c:showCatName val="0"/>
          <c:showSerName val="0"/>
          <c:showPercent val="0"/>
          <c:showBubbleSize val="0"/>
        </c:dLbls>
        <c:axId val="46179840"/>
        <c:axId val="46181760"/>
      </c:scatterChart>
      <c:valAx>
        <c:axId val="46179840"/>
        <c:scaling>
          <c:orientation val="maxMin"/>
          <c:max val="62"/>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{DD99391B-7A54-4EAC-9198-4F1EFF8C726E}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F1E5-4E12-9347-4C34E085168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{DFAB9620-B1F5-48D5-9186-36B85EF983B5}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1E5-4E12-9347-4C34E085168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{C094A776-84EA-462D-ADB1-A5489B942617}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1E5-4E12-9347-4C34E085168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{4652FCAE-F2F3-4248-B59B-8758C2D324BB}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1E5-4E12-9347-4C34E085168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{12A345BB-FDFA-4B43-83B8-CA153184A6ED}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1E5-4E12-9347-4C34E0851684}"/>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{D2ED2956-6AA6-4E7C-83D8-21E2E70A04BF}</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F1E5-4E12-9347-4C34E0851684}"/>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{4D5603E1-2196-43BB-A5D3-62C3E8990D15}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F1E5-4E12-9347-4C34E0851684}"/>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{2C37FE49-7D18-40EA-8A47-15B34C8E5C0E}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F1E5-4E12-9347-4C34E0851684}"/>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{7B3E8BDA-3621-4A0D-A95D-64098FFB79CC}</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F1E5-4E12-9347-4C34E085168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c:v>
                </c:pt>
                <c:pt idx="8">
                  <c:v>0.1</c:v>
                </c:pt>
                <c:pt idx="16">
                  <c:v>0</c:v>
                </c:pt>
                <c:pt idx="24">
                  <c:v>0.8</c:v>
                </c:pt>
                <c:pt idx="32">
                  <c:v>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F1E5-4E12-9347-4C34E085168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{B927753C-A916-4CA7-9B6C-B023925C9B9F}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F1E5-4E12-9347-4C34E085168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{DCAFA424-069F-400B-8E00-EDA4D57BD470}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1E5-4E12-9347-4C34E085168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{161922B0-F03F-483A-97BE-7556AE25E0AD}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1E5-4E12-9347-4C34E085168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{747D9DD7-3AF0-4425-8120-8DD9D4105718}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1E5-4E12-9347-4C34E085168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{B7A3CE7C-4F45-48E9-BE9E-351CC430B7C9}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1E5-4E12-9347-4C34E0851684}"/>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{5E012951-C750-49C4-87B7-8A9A5138ED58}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F1E5-4E12-9347-4C34E0851684}"/>
                </c:ext>
              </c:extLst>
            </c:dLbl>
            <c:dLbl>
              <c:idx val="16"/>
              <c:layout>
                <c:manualLayout>
                  <c:x val="-4.5096530706953818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{2ABEB8D1-F335-423F-85B4-9D950FDCEF78}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F1E5-4E12-9347-4C34E0851684}"/>
                </c:ext>
              </c:extLst>
            </c:dLbl>
            <c:dLbl>
              <c:idx val="24"/>
              <c:layout>
                <c:manualLayout>
                  <c:x val="-1.8171803637232468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{9CFF2F8F-65D3-4991-95E9-D7058EB5A64A}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F1E5-4E12-9347-4C34E0851684}"/>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{789792F7-9BCE-4EA3-A6DB-B89C334D718E}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F1E5-4E12-9347-4C34E085168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6.9</c:v>
                </c:pt>
                <c:pt idx="8">
                  <c:v>7.1</c:v>
                </c:pt>
                <c:pt idx="16">
                  <c:v>7.4</c:v>
                </c:pt>
                <c:pt idx="24">
                  <c:v>7.4</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F1E5-4E12-9347-4C34E0851684}"/>
            </c:ext>
          </c:extLst>
        </c:ser>
        <c:dLbls>
          <c:showLegendKey val="0"/>
          <c:showVal val="1"/>
          <c:showCatName val="0"/>
          <c:showSerName val="0"/>
          <c:showPercent val="0"/>
          <c:showBubbleSize val="0"/>
        </c:dLbls>
        <c:axId val="84219776"/>
        <c:axId val="84234240"/>
      </c:scatterChart>
      <c:valAx>
        <c:axId val="84219776"/>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岐阜県白川村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実質公債費比率の分子は、借入額の抑制や繰上償還を実施するなどとしたため、低い水準を推移している。また、交付税算入率の高い地方債の借入を行っている。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公営企業債の元利償還に対する繰入金については、公共下水道事業において平成２５年度から平成２９年度までの期間に、施設の長寿命化計画に基づく設備改修等を実施したことにより償還が始まり、今後も増加が見込まれるものの過去の施設整備に要した償還が終了するため、大幅な増加は無いものと見込んで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該当無し。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岐阜県白川村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将来に係る実質的な財政負担は皆無となっており、一般会計に係る地方債残高と公営企業債繰入見込額に占める基準財政需要額算入見込額の割合が高いことが要因となっている。また、</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充当可能財源等は前年度と比較して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して</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おり、</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財政調整基金などの充当可能基金の保有額が大きいことも一つの要因ともいえる。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しかしながら、大規模事業などを実施するにあたり地方債を借入れる場合は、交付税算入率の高い起債を中心に借入を行い、将来負担額に影響を及ぼさないように今後も努める必要がある。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岐阜県白川村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千万円取り崩したが、災害基金・ふるさと農村活性化基金・学校施設整備基金への積替えによるものであり、財政調整基金へは積立を１億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千万円行っており、基金全体として見ると約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千万円の増額となった。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新型コロナウイルス感染症の拡大等により経済的に打撃を受け財源不足に陥る可能性があるため、基金を取り崩して財源を補う必要があり、計画的に事業を進め、経費の削減に努める必要がある。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災害基金：災害の応急対策及び被災者の支援並びに見舞金や弔慰金の支給のため基金を積み立てる。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ふるさと農村活性化基金：土地改良施設等の利活用に係る集落共同生活支援をはじめ、村の活性化を図るための資金を積み立てる。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庁舎建設基金：白川村の新庁舎整備に必要な経費に充てるための資金を積み立てる。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世界遺産合掌造り集落保存協力基金：世界文化遺産に登録された白川郷合掌造り集落を、人類の誇るべき遺産として後世に伝えるための維持管理に必要な資金を積み立てる。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せせらぎ公園小呂駐車場整備基金：せせらぎ公園小呂駐車場の維持管理経費及び駐車場の円滑な運営を図るため、基金を積み立てる。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森崎育英交付基金：教育活動等に充てる基金を積み立てる。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学校施設整備基金：村内学校施設整備及び維持管理に必要な資金を積み立てる。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未来を担う人材育成基金：企業版ふるさと納税等により、育英目的のため村へ寄付された資金を効果的に運用するため基金を積み立てる。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災害基金：災害発生時に備えて</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必要な経費に充てるための基金を、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億円積替えしたことにより増加となった。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ふるさと農村活性化基金：村の活性化を図るための必要な経費に充てるための基金を、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億円積替えしたことにより増加となった。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庁舎建設基金：新庁舎整備に必要な経費に充てるための基金を、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千万円積替えしたことにより増加となった。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学校施設整備基金：村内学校施設整備及び維持管理に必要な経費に充てるための基金を、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億円積替えしたことにより増加となった。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学校施設整備基金においては、白川郷学園後期課程の校舎及び体育館の老朽化に備え、計画的に増額することが見込まれる。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庁舎建設基金においては、新庁舎整備に関して計画段階であり、現状の基金保有額を維持する予定である。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積立に関して無理のない積立額を予算に応じて検討し、今後の大規模な建設事業等に向けて保有額を高めていきたい。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災害基金・ふるさと農村活性化基金・学校施設整備基金への積替えにより、前年度より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1,090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百万円減額した。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新型コロナウイルス感染症の拡大等による財源不足により、基金取崩しにて財源を補う必要があり財政状況を見ながら、現状の保有額確保に努めていきたい。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積み立て、取り崩しを行わなかったので変動なし。</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地方債の償還計画を踏まえ、今後も現在の保有基金額を維持する予定である。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岐阜県白川村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1,572
1,545
356.64
5,348,482
5,203,416
111,837
1,731,886
3,646,165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000-000023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000-000024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000-000028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000-000039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000-00003A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有形固定資産減価償却率は類似団体より低い水準にある。固定資産台帳整備により、資産の状況把握が容易となった。</a:t>
          </a:r>
        </a:p>
        <a:p>
          <a:r>
            <a:rPr kumimoji="1" lang="ja-JP" altLang="en-US" sz="1100">
              <a:latin typeface="ＭＳ Ｐゴシック" panose="020B0600070205080204" pitchFamily="50" charset="-128"/>
              <a:ea typeface="ＭＳ Ｐゴシック" panose="020B0600070205080204" pitchFamily="50" charset="-128"/>
            </a:rPr>
            <a:t>　公共施設等総合管理計画は策定済であり、個々の施設計画についても整備が完了した。</a:t>
          </a:r>
        </a:p>
        <a:p>
          <a:r>
            <a:rPr kumimoji="1" lang="ja-JP" altLang="en-US" sz="1100">
              <a:latin typeface="ＭＳ Ｐゴシック" panose="020B0600070205080204" pitchFamily="50" charset="-128"/>
              <a:ea typeface="ＭＳ Ｐゴシック" panose="020B0600070205080204" pitchFamily="50" charset="-128"/>
            </a:rPr>
            <a:t>　建物及び工作物の新規取得もあるが、年度進行に伴う減価償却も行われているため、有形固定資産減価償却率は小幅な変動となっている。	</a:t>
          </a:r>
        </a:p>
        <a:p>
          <a:r>
            <a:rPr kumimoji="1" lang="ja-JP" altLang="en-US" sz="1100">
              <a:latin typeface="ＭＳ Ｐゴシック" panose="020B0600070205080204" pitchFamily="50" charset="-128"/>
              <a:ea typeface="ＭＳ Ｐゴシック" panose="020B0600070205080204" pitchFamily="50" charset="-128"/>
            </a:rPr>
            <a:t>	</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00000000-0008-0000-0000-000048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00000000-0008-0000-0000-00004A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00000000-0008-0000-0000-00004C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114209</xdr:rowOff>
    </xdr:from>
    <xdr:to>
      <xdr:col>23</xdr:col>
      <xdr:colOff>85090</xdr:colOff>
      <xdr:row>34</xdr:row>
      <xdr:rowOff>57785</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flipV="1">
          <a:off x="4760595" y="5171984"/>
          <a:ext cx="1270" cy="1486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61612</xdr:rowOff>
    </xdr:from>
    <xdr:ext cx="405111" cy="259045"/>
    <xdr:sp macro="" textlink="">
      <xdr:nvSpPr>
        <xdr:cNvPr id="78" name="有形固定資産減価償却率最小値テキスト">
          <a:extLst>
            <a:ext uri="{FF2B5EF4-FFF2-40B4-BE49-F238E27FC236}">
              <a16:creationId xmlns:a16="http://schemas.microsoft.com/office/drawing/2014/main" id="{00000000-0008-0000-0000-00004E000000}"/>
            </a:ext>
          </a:extLst>
        </xdr:cNvPr>
        <xdr:cNvSpPr txBox="1"/>
      </xdr:nvSpPr>
      <xdr:spPr>
        <a:xfrm>
          <a:off x="4813300" y="666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57785</xdr:rowOff>
    </xdr:from>
    <xdr:to>
      <xdr:col>23</xdr:col>
      <xdr:colOff>174625</xdr:colOff>
      <xdr:row>34</xdr:row>
      <xdr:rowOff>57785</xdr:rowOff>
    </xdr:to>
    <xdr:cxnSp macro="">
      <xdr:nvCxnSpPr>
        <xdr:cNvPr id="79" name="直線コネクタ 78">
          <a:extLst>
            <a:ext uri="{FF2B5EF4-FFF2-40B4-BE49-F238E27FC236}">
              <a16:creationId xmlns:a16="http://schemas.microsoft.com/office/drawing/2014/main" id="{00000000-0008-0000-0000-00004F000000}"/>
            </a:ext>
          </a:extLst>
        </xdr:cNvPr>
        <xdr:cNvCxnSpPr/>
      </xdr:nvCxnSpPr>
      <xdr:spPr>
        <a:xfrm>
          <a:off x="4673600" y="6658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60886</xdr:rowOff>
    </xdr:from>
    <xdr:ext cx="405111" cy="259045"/>
    <xdr:sp macro="" textlink="">
      <xdr:nvSpPr>
        <xdr:cNvPr id="80" name="有形固定資産減価償却率最大値テキスト">
          <a:extLst>
            <a:ext uri="{FF2B5EF4-FFF2-40B4-BE49-F238E27FC236}">
              <a16:creationId xmlns:a16="http://schemas.microsoft.com/office/drawing/2014/main" id="{00000000-0008-0000-0000-000050000000}"/>
            </a:ext>
          </a:extLst>
        </xdr:cNvPr>
        <xdr:cNvSpPr txBox="1"/>
      </xdr:nvSpPr>
      <xdr:spPr>
        <a:xfrm>
          <a:off x="4813300" y="494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114209</xdr:rowOff>
    </xdr:from>
    <xdr:to>
      <xdr:col>23</xdr:col>
      <xdr:colOff>174625</xdr:colOff>
      <xdr:row>25</xdr:row>
      <xdr:rowOff>114209</xdr:rowOff>
    </xdr:to>
    <xdr:cxnSp macro="">
      <xdr:nvCxnSpPr>
        <xdr:cNvPr id="81" name="直線コネクタ 80">
          <a:extLst>
            <a:ext uri="{FF2B5EF4-FFF2-40B4-BE49-F238E27FC236}">
              <a16:creationId xmlns:a16="http://schemas.microsoft.com/office/drawing/2014/main" id="{00000000-0008-0000-0000-000051000000}"/>
            </a:ext>
          </a:extLst>
        </xdr:cNvPr>
        <xdr:cNvCxnSpPr/>
      </xdr:nvCxnSpPr>
      <xdr:spPr>
        <a:xfrm>
          <a:off x="4673600" y="5171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108602</xdr:rowOff>
    </xdr:from>
    <xdr:ext cx="405111" cy="259045"/>
    <xdr:sp macro="" textlink="">
      <xdr:nvSpPr>
        <xdr:cNvPr id="82" name="有形固定資産減価償却率平均値テキスト">
          <a:extLst>
            <a:ext uri="{FF2B5EF4-FFF2-40B4-BE49-F238E27FC236}">
              <a16:creationId xmlns:a16="http://schemas.microsoft.com/office/drawing/2014/main" id="{00000000-0008-0000-0000-000052000000}"/>
            </a:ext>
          </a:extLst>
        </xdr:cNvPr>
        <xdr:cNvSpPr txBox="1"/>
      </xdr:nvSpPr>
      <xdr:spPr>
        <a:xfrm>
          <a:off x="4813300" y="5852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47117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96248</xdr:rowOff>
    </xdr:from>
    <xdr:to>
      <xdr:col>19</xdr:col>
      <xdr:colOff>187325</xdr:colOff>
      <xdr:row>30</xdr:row>
      <xdr:rowOff>26398</xdr:rowOff>
    </xdr:to>
    <xdr:sp macro="" textlink="">
      <xdr:nvSpPr>
        <xdr:cNvPr id="84" name="フローチャート: 判断 83">
          <a:extLst>
            <a:ext uri="{FF2B5EF4-FFF2-40B4-BE49-F238E27FC236}">
              <a16:creationId xmlns:a16="http://schemas.microsoft.com/office/drawing/2014/main" id="{00000000-0008-0000-0000-000054000000}"/>
            </a:ext>
          </a:extLst>
        </xdr:cNvPr>
        <xdr:cNvSpPr/>
      </xdr:nvSpPr>
      <xdr:spPr>
        <a:xfrm>
          <a:off x="4000500" y="583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65405</xdr:rowOff>
    </xdr:from>
    <xdr:to>
      <xdr:col>15</xdr:col>
      <xdr:colOff>187325</xdr:colOff>
      <xdr:row>29</xdr:row>
      <xdr:rowOff>167005</xdr:rowOff>
    </xdr:to>
    <xdr:sp macro="" textlink="">
      <xdr:nvSpPr>
        <xdr:cNvPr id="85" name="フローチャート: 判断 84">
          <a:extLst>
            <a:ext uri="{FF2B5EF4-FFF2-40B4-BE49-F238E27FC236}">
              <a16:creationId xmlns:a16="http://schemas.microsoft.com/office/drawing/2014/main" id="{00000000-0008-0000-0000-000055000000}"/>
            </a:ext>
          </a:extLst>
        </xdr:cNvPr>
        <xdr:cNvSpPr/>
      </xdr:nvSpPr>
      <xdr:spPr>
        <a:xfrm>
          <a:off x="32385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28394</xdr:rowOff>
    </xdr:from>
    <xdr:to>
      <xdr:col>11</xdr:col>
      <xdr:colOff>187325</xdr:colOff>
      <xdr:row>29</xdr:row>
      <xdr:rowOff>129994</xdr:rowOff>
    </xdr:to>
    <xdr:sp macro="" textlink="">
      <xdr:nvSpPr>
        <xdr:cNvPr id="86" name="フローチャート: 判断 85">
          <a:extLst>
            <a:ext uri="{FF2B5EF4-FFF2-40B4-BE49-F238E27FC236}">
              <a16:creationId xmlns:a16="http://schemas.microsoft.com/office/drawing/2014/main" id="{00000000-0008-0000-0000-000056000000}"/>
            </a:ext>
          </a:extLst>
        </xdr:cNvPr>
        <xdr:cNvSpPr/>
      </xdr:nvSpPr>
      <xdr:spPr>
        <a:xfrm>
          <a:off x="2476500" y="577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19141</xdr:rowOff>
    </xdr:from>
    <xdr:to>
      <xdr:col>7</xdr:col>
      <xdr:colOff>187325</xdr:colOff>
      <xdr:row>29</xdr:row>
      <xdr:rowOff>120741</xdr:rowOff>
    </xdr:to>
    <xdr:sp macro="" textlink="">
      <xdr:nvSpPr>
        <xdr:cNvPr id="87" name="フローチャート: 判断 86">
          <a:extLst>
            <a:ext uri="{FF2B5EF4-FFF2-40B4-BE49-F238E27FC236}">
              <a16:creationId xmlns:a16="http://schemas.microsoft.com/office/drawing/2014/main" id="{00000000-0008-0000-0000-000057000000}"/>
            </a:ext>
          </a:extLst>
        </xdr:cNvPr>
        <xdr:cNvSpPr/>
      </xdr:nvSpPr>
      <xdr:spPr>
        <a:xfrm>
          <a:off x="1714500" y="57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00000000-0008-0000-0000-00005C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152309</xdr:rowOff>
    </xdr:from>
    <xdr:to>
      <xdr:col>23</xdr:col>
      <xdr:colOff>136525</xdr:colOff>
      <xdr:row>28</xdr:row>
      <xdr:rowOff>82459</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4711700" y="555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3736</xdr:rowOff>
    </xdr:from>
    <xdr:ext cx="405111" cy="259045"/>
    <xdr:sp macro="" textlink="">
      <xdr:nvSpPr>
        <xdr:cNvPr id="94" name="有形固定資産減価償却率該当値テキスト">
          <a:extLst>
            <a:ext uri="{FF2B5EF4-FFF2-40B4-BE49-F238E27FC236}">
              <a16:creationId xmlns:a16="http://schemas.microsoft.com/office/drawing/2014/main" id="{00000000-0008-0000-0000-00005E000000}"/>
            </a:ext>
          </a:extLst>
        </xdr:cNvPr>
        <xdr:cNvSpPr txBox="1"/>
      </xdr:nvSpPr>
      <xdr:spPr>
        <a:xfrm>
          <a:off x="4813300" y="5404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115298</xdr:rowOff>
    </xdr:from>
    <xdr:to>
      <xdr:col>19</xdr:col>
      <xdr:colOff>187325</xdr:colOff>
      <xdr:row>28</xdr:row>
      <xdr:rowOff>45448</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4000500" y="551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166098</xdr:rowOff>
    </xdr:from>
    <xdr:to>
      <xdr:col>23</xdr:col>
      <xdr:colOff>85725</xdr:colOff>
      <xdr:row>28</xdr:row>
      <xdr:rowOff>31659</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a:off x="4051300" y="5566773"/>
          <a:ext cx="7112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87539</xdr:rowOff>
    </xdr:from>
    <xdr:to>
      <xdr:col>15</xdr:col>
      <xdr:colOff>187325</xdr:colOff>
      <xdr:row>28</xdr:row>
      <xdr:rowOff>17689</xdr:rowOff>
    </xdr:to>
    <xdr:sp macro="" textlink="">
      <xdr:nvSpPr>
        <xdr:cNvPr id="97" name="楕円 96">
          <a:extLst>
            <a:ext uri="{FF2B5EF4-FFF2-40B4-BE49-F238E27FC236}">
              <a16:creationId xmlns:a16="http://schemas.microsoft.com/office/drawing/2014/main" id="{00000000-0008-0000-0000-000061000000}"/>
            </a:ext>
          </a:extLst>
        </xdr:cNvPr>
        <xdr:cNvSpPr/>
      </xdr:nvSpPr>
      <xdr:spPr>
        <a:xfrm>
          <a:off x="3238500" y="548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138339</xdr:rowOff>
    </xdr:from>
    <xdr:to>
      <xdr:col>19</xdr:col>
      <xdr:colOff>136525</xdr:colOff>
      <xdr:row>27</xdr:row>
      <xdr:rowOff>166098</xdr:rowOff>
    </xdr:to>
    <xdr:cxnSp macro="">
      <xdr:nvCxnSpPr>
        <xdr:cNvPr id="98" name="直線コネクタ 97">
          <a:extLst>
            <a:ext uri="{FF2B5EF4-FFF2-40B4-BE49-F238E27FC236}">
              <a16:creationId xmlns:a16="http://schemas.microsoft.com/office/drawing/2014/main" id="{00000000-0008-0000-0000-000062000000}"/>
            </a:ext>
          </a:extLst>
        </xdr:cNvPr>
        <xdr:cNvCxnSpPr/>
      </xdr:nvCxnSpPr>
      <xdr:spPr>
        <a:xfrm>
          <a:off x="3289300" y="5539014"/>
          <a:ext cx="762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130719</xdr:rowOff>
    </xdr:from>
    <xdr:to>
      <xdr:col>11</xdr:col>
      <xdr:colOff>187325</xdr:colOff>
      <xdr:row>28</xdr:row>
      <xdr:rowOff>60869</xdr:rowOff>
    </xdr:to>
    <xdr:sp macro="" textlink="">
      <xdr:nvSpPr>
        <xdr:cNvPr id="99" name="楕円 98">
          <a:extLst>
            <a:ext uri="{FF2B5EF4-FFF2-40B4-BE49-F238E27FC236}">
              <a16:creationId xmlns:a16="http://schemas.microsoft.com/office/drawing/2014/main" id="{00000000-0008-0000-0000-000063000000}"/>
            </a:ext>
          </a:extLst>
        </xdr:cNvPr>
        <xdr:cNvSpPr/>
      </xdr:nvSpPr>
      <xdr:spPr>
        <a:xfrm>
          <a:off x="2476500" y="553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138339</xdr:rowOff>
    </xdr:from>
    <xdr:to>
      <xdr:col>15</xdr:col>
      <xdr:colOff>136525</xdr:colOff>
      <xdr:row>28</xdr:row>
      <xdr:rowOff>10069</xdr:rowOff>
    </xdr:to>
    <xdr:cxnSp macro="">
      <xdr:nvCxnSpPr>
        <xdr:cNvPr id="100" name="直線コネクタ 99">
          <a:extLst>
            <a:ext uri="{FF2B5EF4-FFF2-40B4-BE49-F238E27FC236}">
              <a16:creationId xmlns:a16="http://schemas.microsoft.com/office/drawing/2014/main" id="{00000000-0008-0000-0000-000064000000}"/>
            </a:ext>
          </a:extLst>
        </xdr:cNvPr>
        <xdr:cNvCxnSpPr/>
      </xdr:nvCxnSpPr>
      <xdr:spPr>
        <a:xfrm flipV="1">
          <a:off x="2527300" y="5539014"/>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20955</xdr:rowOff>
    </xdr:from>
    <xdr:to>
      <xdr:col>7</xdr:col>
      <xdr:colOff>187325</xdr:colOff>
      <xdr:row>28</xdr:row>
      <xdr:rowOff>122555</xdr:rowOff>
    </xdr:to>
    <xdr:sp macro="" textlink="">
      <xdr:nvSpPr>
        <xdr:cNvPr id="101" name="楕円 100">
          <a:extLst>
            <a:ext uri="{FF2B5EF4-FFF2-40B4-BE49-F238E27FC236}">
              <a16:creationId xmlns:a16="http://schemas.microsoft.com/office/drawing/2014/main" id="{00000000-0008-0000-0000-000065000000}"/>
            </a:ext>
          </a:extLst>
        </xdr:cNvPr>
        <xdr:cNvSpPr/>
      </xdr:nvSpPr>
      <xdr:spPr>
        <a:xfrm>
          <a:off x="1714500" y="559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10069</xdr:rowOff>
    </xdr:from>
    <xdr:to>
      <xdr:col>11</xdr:col>
      <xdr:colOff>136525</xdr:colOff>
      <xdr:row>28</xdr:row>
      <xdr:rowOff>71755</xdr:rowOff>
    </xdr:to>
    <xdr:cxnSp macro="">
      <xdr:nvCxnSpPr>
        <xdr:cNvPr id="102" name="直線コネクタ 101">
          <a:extLst>
            <a:ext uri="{FF2B5EF4-FFF2-40B4-BE49-F238E27FC236}">
              <a16:creationId xmlns:a16="http://schemas.microsoft.com/office/drawing/2014/main" id="{00000000-0008-0000-0000-000066000000}"/>
            </a:ext>
          </a:extLst>
        </xdr:cNvPr>
        <xdr:cNvCxnSpPr/>
      </xdr:nvCxnSpPr>
      <xdr:spPr>
        <a:xfrm flipV="1">
          <a:off x="1765300" y="5582194"/>
          <a:ext cx="762000" cy="6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17525</xdr:rowOff>
    </xdr:from>
    <xdr:ext cx="405111" cy="259045"/>
    <xdr:sp macro="" textlink="">
      <xdr:nvSpPr>
        <xdr:cNvPr id="103" name="n_1aveValue有形固定資産減価償却率">
          <a:extLst>
            <a:ext uri="{FF2B5EF4-FFF2-40B4-BE49-F238E27FC236}">
              <a16:creationId xmlns:a16="http://schemas.microsoft.com/office/drawing/2014/main" id="{00000000-0008-0000-0000-000067000000}"/>
            </a:ext>
          </a:extLst>
        </xdr:cNvPr>
        <xdr:cNvSpPr txBox="1"/>
      </xdr:nvSpPr>
      <xdr:spPr>
        <a:xfrm>
          <a:off x="3836044" y="593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158132</xdr:rowOff>
    </xdr:from>
    <xdr:ext cx="405111" cy="259045"/>
    <xdr:sp macro="" textlink="">
      <xdr:nvSpPr>
        <xdr:cNvPr id="104" name="n_2aveValue有形固定資産減価償却率">
          <a:extLst>
            <a:ext uri="{FF2B5EF4-FFF2-40B4-BE49-F238E27FC236}">
              <a16:creationId xmlns:a16="http://schemas.microsoft.com/office/drawing/2014/main" id="{00000000-0008-0000-0000-000068000000}"/>
            </a:ext>
          </a:extLst>
        </xdr:cNvPr>
        <xdr:cNvSpPr txBox="1"/>
      </xdr:nvSpPr>
      <xdr:spPr>
        <a:xfrm>
          <a:off x="3086744" y="5901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121121</xdr:rowOff>
    </xdr:from>
    <xdr:ext cx="405111" cy="259045"/>
    <xdr:sp macro="" textlink="">
      <xdr:nvSpPr>
        <xdr:cNvPr id="105" name="n_3aveValue有形固定資産減価償却率">
          <a:extLst>
            <a:ext uri="{FF2B5EF4-FFF2-40B4-BE49-F238E27FC236}">
              <a16:creationId xmlns:a16="http://schemas.microsoft.com/office/drawing/2014/main" id="{00000000-0008-0000-0000-000069000000}"/>
            </a:ext>
          </a:extLst>
        </xdr:cNvPr>
        <xdr:cNvSpPr txBox="1"/>
      </xdr:nvSpPr>
      <xdr:spPr>
        <a:xfrm>
          <a:off x="2324744" y="5864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111868</xdr:rowOff>
    </xdr:from>
    <xdr:ext cx="405111" cy="259045"/>
    <xdr:sp macro="" textlink="">
      <xdr:nvSpPr>
        <xdr:cNvPr id="106" name="n_4aveValue有形固定資産減価償却率">
          <a:extLst>
            <a:ext uri="{FF2B5EF4-FFF2-40B4-BE49-F238E27FC236}">
              <a16:creationId xmlns:a16="http://schemas.microsoft.com/office/drawing/2014/main" id="{00000000-0008-0000-0000-00006A000000}"/>
            </a:ext>
          </a:extLst>
        </xdr:cNvPr>
        <xdr:cNvSpPr txBox="1"/>
      </xdr:nvSpPr>
      <xdr:spPr>
        <a:xfrm>
          <a:off x="1562744" y="5855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61975</xdr:rowOff>
    </xdr:from>
    <xdr:ext cx="405111" cy="259045"/>
    <xdr:sp macro="" textlink="">
      <xdr:nvSpPr>
        <xdr:cNvPr id="107" name="n_1mainValue有形固定資産減価償却率">
          <a:extLst>
            <a:ext uri="{FF2B5EF4-FFF2-40B4-BE49-F238E27FC236}">
              <a16:creationId xmlns:a16="http://schemas.microsoft.com/office/drawing/2014/main" id="{00000000-0008-0000-0000-00006B000000}"/>
            </a:ext>
          </a:extLst>
        </xdr:cNvPr>
        <xdr:cNvSpPr txBox="1"/>
      </xdr:nvSpPr>
      <xdr:spPr>
        <a:xfrm>
          <a:off x="3836044" y="5291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34216</xdr:rowOff>
    </xdr:from>
    <xdr:ext cx="405111" cy="259045"/>
    <xdr:sp macro="" textlink="">
      <xdr:nvSpPr>
        <xdr:cNvPr id="108" name="n_2mainValue有形固定資産減価償却率">
          <a:extLst>
            <a:ext uri="{FF2B5EF4-FFF2-40B4-BE49-F238E27FC236}">
              <a16:creationId xmlns:a16="http://schemas.microsoft.com/office/drawing/2014/main" id="{00000000-0008-0000-0000-00006C000000}"/>
            </a:ext>
          </a:extLst>
        </xdr:cNvPr>
        <xdr:cNvSpPr txBox="1"/>
      </xdr:nvSpPr>
      <xdr:spPr>
        <a:xfrm>
          <a:off x="3086744" y="5263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77396</xdr:rowOff>
    </xdr:from>
    <xdr:ext cx="405111" cy="259045"/>
    <xdr:sp macro="" textlink="">
      <xdr:nvSpPr>
        <xdr:cNvPr id="109" name="n_3mainValue有形固定資産減価償却率">
          <a:extLst>
            <a:ext uri="{FF2B5EF4-FFF2-40B4-BE49-F238E27FC236}">
              <a16:creationId xmlns:a16="http://schemas.microsoft.com/office/drawing/2014/main" id="{00000000-0008-0000-0000-00006D000000}"/>
            </a:ext>
          </a:extLst>
        </xdr:cNvPr>
        <xdr:cNvSpPr txBox="1"/>
      </xdr:nvSpPr>
      <xdr:spPr>
        <a:xfrm>
          <a:off x="2324744" y="5306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139082</xdr:rowOff>
    </xdr:from>
    <xdr:ext cx="405111" cy="259045"/>
    <xdr:sp macro="" textlink="">
      <xdr:nvSpPr>
        <xdr:cNvPr id="110" name="n_4mainValue有形固定資産減価償却率">
          <a:extLst>
            <a:ext uri="{FF2B5EF4-FFF2-40B4-BE49-F238E27FC236}">
              <a16:creationId xmlns:a16="http://schemas.microsoft.com/office/drawing/2014/main" id="{00000000-0008-0000-0000-00006E000000}"/>
            </a:ext>
          </a:extLst>
        </xdr:cNvPr>
        <xdr:cNvSpPr txBox="1"/>
      </xdr:nvSpPr>
      <xdr:spPr>
        <a:xfrm>
          <a:off x="1562744" y="5368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00000000-0008-0000-0000-000077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00000000-0008-0000-0000-000078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00000000-0008-0000-0000-000079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00000000-0008-0000-0000-00007A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00000000-0008-0000-0000-00007B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債務償還比率は類似団体と比較して低い状況となっているが、これは比率算出における分子を減少させる充当可能財源（充当可能基金が前年度より</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千万増）が更に大きくなったことが影響していると考えられる。ただし、近年、施設の老朽化等に対応するため投資的経費が増加し、財源においては地方債を中心に充てているため、普通交付税措置のある地方債を活用し、適切な財政運営を保っていく。</a:t>
          </a: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00000000-0008-0000-0000-00008A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71938</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flipV="1">
          <a:off x="14793595" y="5312833"/>
          <a:ext cx="1269" cy="1359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75765</xdr:rowOff>
    </xdr:from>
    <xdr:ext cx="560923" cy="259045"/>
    <xdr:sp macro="" textlink="">
      <xdr:nvSpPr>
        <xdr:cNvPr id="140" name="債務償還比率最小値テキスト">
          <a:extLst>
            <a:ext uri="{FF2B5EF4-FFF2-40B4-BE49-F238E27FC236}">
              <a16:creationId xmlns:a16="http://schemas.microsoft.com/office/drawing/2014/main" id="{00000000-0008-0000-0000-00008C000000}"/>
            </a:ext>
          </a:extLst>
        </xdr:cNvPr>
        <xdr:cNvSpPr txBox="1"/>
      </xdr:nvSpPr>
      <xdr:spPr>
        <a:xfrm>
          <a:off x="14846300" y="667659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71938</xdr:rowOff>
    </xdr:from>
    <xdr:to>
      <xdr:col>76</xdr:col>
      <xdr:colOff>111125</xdr:colOff>
      <xdr:row>34</xdr:row>
      <xdr:rowOff>71938</xdr:rowOff>
    </xdr:to>
    <xdr:cxnSp macro="">
      <xdr:nvCxnSpPr>
        <xdr:cNvPr id="141" name="直線コネクタ 140">
          <a:extLst>
            <a:ext uri="{FF2B5EF4-FFF2-40B4-BE49-F238E27FC236}">
              <a16:creationId xmlns:a16="http://schemas.microsoft.com/office/drawing/2014/main" id="{00000000-0008-0000-0000-00008D000000}"/>
            </a:ext>
          </a:extLst>
        </xdr:cNvPr>
        <xdr:cNvCxnSpPr/>
      </xdr:nvCxnSpPr>
      <xdr:spPr>
        <a:xfrm>
          <a:off x="14706600" y="667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a:extLst>
            <a:ext uri="{FF2B5EF4-FFF2-40B4-BE49-F238E27FC236}">
              <a16:creationId xmlns:a16="http://schemas.microsoft.com/office/drawing/2014/main" id="{00000000-0008-0000-0000-00008E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id="{00000000-0008-0000-0000-00008F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103254</xdr:rowOff>
    </xdr:from>
    <xdr:ext cx="469744" cy="259045"/>
    <xdr:sp macro="" textlink="">
      <xdr:nvSpPr>
        <xdr:cNvPr id="144" name="債務償還比率平均値テキスト">
          <a:extLst>
            <a:ext uri="{FF2B5EF4-FFF2-40B4-BE49-F238E27FC236}">
              <a16:creationId xmlns:a16="http://schemas.microsoft.com/office/drawing/2014/main" id="{00000000-0008-0000-0000-000090000000}"/>
            </a:ext>
          </a:extLst>
        </xdr:cNvPr>
        <xdr:cNvSpPr txBox="1"/>
      </xdr:nvSpPr>
      <xdr:spPr>
        <a:xfrm>
          <a:off x="14846300" y="5675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124827</xdr:rowOff>
    </xdr:from>
    <xdr:to>
      <xdr:col>76</xdr:col>
      <xdr:colOff>73025</xdr:colOff>
      <xdr:row>29</xdr:row>
      <xdr:rowOff>54977</xdr:rowOff>
    </xdr:to>
    <xdr:sp macro="" textlink="">
      <xdr:nvSpPr>
        <xdr:cNvPr id="145" name="フローチャート: 判断 144">
          <a:extLst>
            <a:ext uri="{FF2B5EF4-FFF2-40B4-BE49-F238E27FC236}">
              <a16:creationId xmlns:a16="http://schemas.microsoft.com/office/drawing/2014/main" id="{00000000-0008-0000-0000-000091000000}"/>
            </a:ext>
          </a:extLst>
        </xdr:cNvPr>
        <xdr:cNvSpPr/>
      </xdr:nvSpPr>
      <xdr:spPr>
        <a:xfrm>
          <a:off x="14744700" y="569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128665</xdr:rowOff>
    </xdr:from>
    <xdr:to>
      <xdr:col>72</xdr:col>
      <xdr:colOff>123825</xdr:colOff>
      <xdr:row>29</xdr:row>
      <xdr:rowOff>58815</xdr:rowOff>
    </xdr:to>
    <xdr:sp macro="" textlink="">
      <xdr:nvSpPr>
        <xdr:cNvPr id="146" name="フローチャート: 判断 145">
          <a:extLst>
            <a:ext uri="{FF2B5EF4-FFF2-40B4-BE49-F238E27FC236}">
              <a16:creationId xmlns:a16="http://schemas.microsoft.com/office/drawing/2014/main" id="{00000000-0008-0000-0000-000092000000}"/>
            </a:ext>
          </a:extLst>
        </xdr:cNvPr>
        <xdr:cNvSpPr/>
      </xdr:nvSpPr>
      <xdr:spPr>
        <a:xfrm>
          <a:off x="14033500" y="570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6632</xdr:rowOff>
    </xdr:from>
    <xdr:to>
      <xdr:col>68</xdr:col>
      <xdr:colOff>123825</xdr:colOff>
      <xdr:row>29</xdr:row>
      <xdr:rowOff>108232</xdr:rowOff>
    </xdr:to>
    <xdr:sp macro="" textlink="">
      <xdr:nvSpPr>
        <xdr:cNvPr id="147" name="フローチャート: 判断 146">
          <a:extLst>
            <a:ext uri="{FF2B5EF4-FFF2-40B4-BE49-F238E27FC236}">
              <a16:creationId xmlns:a16="http://schemas.microsoft.com/office/drawing/2014/main" id="{00000000-0008-0000-0000-000093000000}"/>
            </a:ext>
          </a:extLst>
        </xdr:cNvPr>
        <xdr:cNvSpPr/>
      </xdr:nvSpPr>
      <xdr:spPr>
        <a:xfrm>
          <a:off x="13271500" y="5750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15268</xdr:rowOff>
    </xdr:from>
    <xdr:to>
      <xdr:col>64</xdr:col>
      <xdr:colOff>123825</xdr:colOff>
      <xdr:row>29</xdr:row>
      <xdr:rowOff>116868</xdr:rowOff>
    </xdr:to>
    <xdr:sp macro="" textlink="">
      <xdr:nvSpPr>
        <xdr:cNvPr id="148" name="フローチャート: 判断 147">
          <a:extLst>
            <a:ext uri="{FF2B5EF4-FFF2-40B4-BE49-F238E27FC236}">
              <a16:creationId xmlns:a16="http://schemas.microsoft.com/office/drawing/2014/main" id="{00000000-0008-0000-0000-000094000000}"/>
            </a:ext>
          </a:extLst>
        </xdr:cNvPr>
        <xdr:cNvSpPr/>
      </xdr:nvSpPr>
      <xdr:spPr>
        <a:xfrm>
          <a:off x="12509500" y="575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151335</xdr:rowOff>
    </xdr:from>
    <xdr:to>
      <xdr:col>60</xdr:col>
      <xdr:colOff>123825</xdr:colOff>
      <xdr:row>29</xdr:row>
      <xdr:rowOff>81485</xdr:rowOff>
    </xdr:to>
    <xdr:sp macro="" textlink="">
      <xdr:nvSpPr>
        <xdr:cNvPr id="149" name="フローチャート: 判断 148">
          <a:extLst>
            <a:ext uri="{FF2B5EF4-FFF2-40B4-BE49-F238E27FC236}">
              <a16:creationId xmlns:a16="http://schemas.microsoft.com/office/drawing/2014/main" id="{00000000-0008-0000-0000-000095000000}"/>
            </a:ext>
          </a:extLst>
        </xdr:cNvPr>
        <xdr:cNvSpPr/>
      </xdr:nvSpPr>
      <xdr:spPr>
        <a:xfrm>
          <a:off x="11747500" y="572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73470</xdr:rowOff>
    </xdr:from>
    <xdr:to>
      <xdr:col>76</xdr:col>
      <xdr:colOff>73025</xdr:colOff>
      <xdr:row>27</xdr:row>
      <xdr:rowOff>3620</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4744700" y="530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159847</xdr:rowOff>
    </xdr:from>
    <xdr:ext cx="405111" cy="259045"/>
    <xdr:sp macro="" textlink="">
      <xdr:nvSpPr>
        <xdr:cNvPr id="156" name="債務償還比率該当値テキスト">
          <a:extLst>
            <a:ext uri="{FF2B5EF4-FFF2-40B4-BE49-F238E27FC236}">
              <a16:creationId xmlns:a16="http://schemas.microsoft.com/office/drawing/2014/main" id="{00000000-0008-0000-0000-00009C000000}"/>
            </a:ext>
          </a:extLst>
        </xdr:cNvPr>
        <xdr:cNvSpPr txBox="1"/>
      </xdr:nvSpPr>
      <xdr:spPr>
        <a:xfrm>
          <a:off x="14846300" y="521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142677</xdr:rowOff>
    </xdr:from>
    <xdr:to>
      <xdr:col>72</xdr:col>
      <xdr:colOff>123825</xdr:colOff>
      <xdr:row>27</xdr:row>
      <xdr:rowOff>72827</xdr:rowOff>
    </xdr:to>
    <xdr:sp macro="" textlink="">
      <xdr:nvSpPr>
        <xdr:cNvPr id="157" name="楕円 156">
          <a:extLst>
            <a:ext uri="{FF2B5EF4-FFF2-40B4-BE49-F238E27FC236}">
              <a16:creationId xmlns:a16="http://schemas.microsoft.com/office/drawing/2014/main" id="{00000000-0008-0000-0000-00009D000000}"/>
            </a:ext>
          </a:extLst>
        </xdr:cNvPr>
        <xdr:cNvSpPr/>
      </xdr:nvSpPr>
      <xdr:spPr>
        <a:xfrm>
          <a:off x="14033500" y="537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124270</xdr:rowOff>
    </xdr:from>
    <xdr:to>
      <xdr:col>76</xdr:col>
      <xdr:colOff>22225</xdr:colOff>
      <xdr:row>27</xdr:row>
      <xdr:rowOff>22027</xdr:rowOff>
    </xdr:to>
    <xdr:cxnSp macro="">
      <xdr:nvCxnSpPr>
        <xdr:cNvPr id="158" name="直線コネクタ 157">
          <a:extLst>
            <a:ext uri="{FF2B5EF4-FFF2-40B4-BE49-F238E27FC236}">
              <a16:creationId xmlns:a16="http://schemas.microsoft.com/office/drawing/2014/main" id="{00000000-0008-0000-0000-00009E000000}"/>
            </a:ext>
          </a:extLst>
        </xdr:cNvPr>
        <xdr:cNvCxnSpPr/>
      </xdr:nvCxnSpPr>
      <xdr:spPr>
        <a:xfrm flipV="1">
          <a:off x="14084300" y="5353495"/>
          <a:ext cx="711200" cy="6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169185</xdr:rowOff>
    </xdr:from>
    <xdr:to>
      <xdr:col>68</xdr:col>
      <xdr:colOff>123825</xdr:colOff>
      <xdr:row>27</xdr:row>
      <xdr:rowOff>99335</xdr:rowOff>
    </xdr:to>
    <xdr:sp macro="" textlink="">
      <xdr:nvSpPr>
        <xdr:cNvPr id="159" name="楕円 158">
          <a:extLst>
            <a:ext uri="{FF2B5EF4-FFF2-40B4-BE49-F238E27FC236}">
              <a16:creationId xmlns:a16="http://schemas.microsoft.com/office/drawing/2014/main" id="{00000000-0008-0000-0000-00009F000000}"/>
            </a:ext>
          </a:extLst>
        </xdr:cNvPr>
        <xdr:cNvSpPr/>
      </xdr:nvSpPr>
      <xdr:spPr>
        <a:xfrm>
          <a:off x="13271500" y="539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22027</xdr:rowOff>
    </xdr:from>
    <xdr:to>
      <xdr:col>72</xdr:col>
      <xdr:colOff>73025</xdr:colOff>
      <xdr:row>27</xdr:row>
      <xdr:rowOff>48535</xdr:rowOff>
    </xdr:to>
    <xdr:cxnSp macro="">
      <xdr:nvCxnSpPr>
        <xdr:cNvPr id="160" name="直線コネクタ 159">
          <a:extLst>
            <a:ext uri="{FF2B5EF4-FFF2-40B4-BE49-F238E27FC236}">
              <a16:creationId xmlns:a16="http://schemas.microsoft.com/office/drawing/2014/main" id="{00000000-0008-0000-0000-0000A0000000}"/>
            </a:ext>
          </a:extLst>
        </xdr:cNvPr>
        <xdr:cNvCxnSpPr/>
      </xdr:nvCxnSpPr>
      <xdr:spPr>
        <a:xfrm flipV="1">
          <a:off x="13322300" y="5422702"/>
          <a:ext cx="762000" cy="26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149994</xdr:rowOff>
    </xdr:from>
    <xdr:to>
      <xdr:col>64</xdr:col>
      <xdr:colOff>123825</xdr:colOff>
      <xdr:row>27</xdr:row>
      <xdr:rowOff>80144</xdr:rowOff>
    </xdr:to>
    <xdr:sp macro="" textlink="">
      <xdr:nvSpPr>
        <xdr:cNvPr id="161" name="楕円 160">
          <a:extLst>
            <a:ext uri="{FF2B5EF4-FFF2-40B4-BE49-F238E27FC236}">
              <a16:creationId xmlns:a16="http://schemas.microsoft.com/office/drawing/2014/main" id="{00000000-0008-0000-0000-0000A1000000}"/>
            </a:ext>
          </a:extLst>
        </xdr:cNvPr>
        <xdr:cNvSpPr/>
      </xdr:nvSpPr>
      <xdr:spPr>
        <a:xfrm>
          <a:off x="12509500" y="537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29344</xdr:rowOff>
    </xdr:from>
    <xdr:to>
      <xdr:col>68</xdr:col>
      <xdr:colOff>73025</xdr:colOff>
      <xdr:row>27</xdr:row>
      <xdr:rowOff>48535</xdr:rowOff>
    </xdr:to>
    <xdr:cxnSp macro="">
      <xdr:nvCxnSpPr>
        <xdr:cNvPr id="162" name="直線コネクタ 161">
          <a:extLst>
            <a:ext uri="{FF2B5EF4-FFF2-40B4-BE49-F238E27FC236}">
              <a16:creationId xmlns:a16="http://schemas.microsoft.com/office/drawing/2014/main" id="{00000000-0008-0000-0000-0000A2000000}"/>
            </a:ext>
          </a:extLst>
        </xdr:cNvPr>
        <xdr:cNvCxnSpPr/>
      </xdr:nvCxnSpPr>
      <xdr:spPr>
        <a:xfrm>
          <a:off x="12560300" y="5430019"/>
          <a:ext cx="762000" cy="19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7091</xdr:rowOff>
    </xdr:from>
    <xdr:to>
      <xdr:col>60</xdr:col>
      <xdr:colOff>123825</xdr:colOff>
      <xdr:row>27</xdr:row>
      <xdr:rowOff>108691</xdr:rowOff>
    </xdr:to>
    <xdr:sp macro="" textlink="">
      <xdr:nvSpPr>
        <xdr:cNvPr id="163" name="楕円 162">
          <a:extLst>
            <a:ext uri="{FF2B5EF4-FFF2-40B4-BE49-F238E27FC236}">
              <a16:creationId xmlns:a16="http://schemas.microsoft.com/office/drawing/2014/main" id="{00000000-0008-0000-0000-0000A3000000}"/>
            </a:ext>
          </a:extLst>
        </xdr:cNvPr>
        <xdr:cNvSpPr/>
      </xdr:nvSpPr>
      <xdr:spPr>
        <a:xfrm>
          <a:off x="11747500" y="540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29344</xdr:rowOff>
    </xdr:from>
    <xdr:to>
      <xdr:col>64</xdr:col>
      <xdr:colOff>73025</xdr:colOff>
      <xdr:row>27</xdr:row>
      <xdr:rowOff>57891</xdr:rowOff>
    </xdr:to>
    <xdr:cxnSp macro="">
      <xdr:nvCxnSpPr>
        <xdr:cNvPr id="164" name="直線コネクタ 163">
          <a:extLst>
            <a:ext uri="{FF2B5EF4-FFF2-40B4-BE49-F238E27FC236}">
              <a16:creationId xmlns:a16="http://schemas.microsoft.com/office/drawing/2014/main" id="{00000000-0008-0000-0000-0000A4000000}"/>
            </a:ext>
          </a:extLst>
        </xdr:cNvPr>
        <xdr:cNvCxnSpPr/>
      </xdr:nvCxnSpPr>
      <xdr:spPr>
        <a:xfrm flipV="1">
          <a:off x="11798300" y="5430019"/>
          <a:ext cx="762000" cy="28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49942</xdr:rowOff>
    </xdr:from>
    <xdr:ext cx="469744" cy="259045"/>
    <xdr:sp macro="" textlink="">
      <xdr:nvSpPr>
        <xdr:cNvPr id="165" name="n_1aveValue債務償還比率">
          <a:extLst>
            <a:ext uri="{FF2B5EF4-FFF2-40B4-BE49-F238E27FC236}">
              <a16:creationId xmlns:a16="http://schemas.microsoft.com/office/drawing/2014/main" id="{00000000-0008-0000-0000-0000A5000000}"/>
            </a:ext>
          </a:extLst>
        </xdr:cNvPr>
        <xdr:cNvSpPr txBox="1"/>
      </xdr:nvSpPr>
      <xdr:spPr>
        <a:xfrm>
          <a:off x="13836727" y="5793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99359</xdr:rowOff>
    </xdr:from>
    <xdr:ext cx="469744" cy="259045"/>
    <xdr:sp macro="" textlink="">
      <xdr:nvSpPr>
        <xdr:cNvPr id="166" name="n_2aveValue債務償還比率">
          <a:extLst>
            <a:ext uri="{FF2B5EF4-FFF2-40B4-BE49-F238E27FC236}">
              <a16:creationId xmlns:a16="http://schemas.microsoft.com/office/drawing/2014/main" id="{00000000-0008-0000-0000-0000A6000000}"/>
            </a:ext>
          </a:extLst>
        </xdr:cNvPr>
        <xdr:cNvSpPr txBox="1"/>
      </xdr:nvSpPr>
      <xdr:spPr>
        <a:xfrm>
          <a:off x="13087427" y="5842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107995</xdr:rowOff>
    </xdr:from>
    <xdr:ext cx="469744" cy="259045"/>
    <xdr:sp macro="" textlink="">
      <xdr:nvSpPr>
        <xdr:cNvPr id="167" name="n_3aveValue債務償還比率">
          <a:extLst>
            <a:ext uri="{FF2B5EF4-FFF2-40B4-BE49-F238E27FC236}">
              <a16:creationId xmlns:a16="http://schemas.microsoft.com/office/drawing/2014/main" id="{00000000-0008-0000-0000-0000A7000000}"/>
            </a:ext>
          </a:extLst>
        </xdr:cNvPr>
        <xdr:cNvSpPr txBox="1"/>
      </xdr:nvSpPr>
      <xdr:spPr>
        <a:xfrm>
          <a:off x="12325427" y="5851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72612</xdr:rowOff>
    </xdr:from>
    <xdr:ext cx="469744" cy="259045"/>
    <xdr:sp macro="" textlink="">
      <xdr:nvSpPr>
        <xdr:cNvPr id="168" name="n_4aveValue債務償還比率">
          <a:extLst>
            <a:ext uri="{FF2B5EF4-FFF2-40B4-BE49-F238E27FC236}">
              <a16:creationId xmlns:a16="http://schemas.microsoft.com/office/drawing/2014/main" id="{00000000-0008-0000-0000-0000A8000000}"/>
            </a:ext>
          </a:extLst>
        </xdr:cNvPr>
        <xdr:cNvSpPr txBox="1"/>
      </xdr:nvSpPr>
      <xdr:spPr>
        <a:xfrm>
          <a:off x="11563427" y="581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25</xdr:row>
      <xdr:rowOff>89354</xdr:rowOff>
    </xdr:from>
    <xdr:ext cx="405111" cy="259045"/>
    <xdr:sp macro="" textlink="">
      <xdr:nvSpPr>
        <xdr:cNvPr id="169" name="n_1mainValue債務償還比率">
          <a:extLst>
            <a:ext uri="{FF2B5EF4-FFF2-40B4-BE49-F238E27FC236}">
              <a16:creationId xmlns:a16="http://schemas.microsoft.com/office/drawing/2014/main" id="{00000000-0008-0000-0000-0000A9000000}"/>
            </a:ext>
          </a:extLst>
        </xdr:cNvPr>
        <xdr:cNvSpPr txBox="1"/>
      </xdr:nvSpPr>
      <xdr:spPr>
        <a:xfrm>
          <a:off x="13869044" y="5147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25</xdr:row>
      <xdr:rowOff>115862</xdr:rowOff>
    </xdr:from>
    <xdr:ext cx="469744" cy="259045"/>
    <xdr:sp macro="" textlink="">
      <xdr:nvSpPr>
        <xdr:cNvPr id="170" name="n_2mainValue債務償還比率">
          <a:extLst>
            <a:ext uri="{FF2B5EF4-FFF2-40B4-BE49-F238E27FC236}">
              <a16:creationId xmlns:a16="http://schemas.microsoft.com/office/drawing/2014/main" id="{00000000-0008-0000-0000-0000AA000000}"/>
            </a:ext>
          </a:extLst>
        </xdr:cNvPr>
        <xdr:cNvSpPr txBox="1"/>
      </xdr:nvSpPr>
      <xdr:spPr>
        <a:xfrm>
          <a:off x="13087427" y="5173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60969</xdr:colOff>
      <xdr:row>25</xdr:row>
      <xdr:rowOff>96671</xdr:rowOff>
    </xdr:from>
    <xdr:ext cx="405111" cy="259045"/>
    <xdr:sp macro="" textlink="">
      <xdr:nvSpPr>
        <xdr:cNvPr id="171" name="n_3mainValue債務償還比率">
          <a:extLst>
            <a:ext uri="{FF2B5EF4-FFF2-40B4-BE49-F238E27FC236}">
              <a16:creationId xmlns:a16="http://schemas.microsoft.com/office/drawing/2014/main" id="{00000000-0008-0000-0000-0000AB000000}"/>
            </a:ext>
          </a:extLst>
        </xdr:cNvPr>
        <xdr:cNvSpPr txBox="1"/>
      </xdr:nvSpPr>
      <xdr:spPr>
        <a:xfrm>
          <a:off x="12357744" y="5154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125218</xdr:rowOff>
    </xdr:from>
    <xdr:ext cx="469744" cy="259045"/>
    <xdr:sp macro="" textlink="">
      <xdr:nvSpPr>
        <xdr:cNvPr id="172" name="n_4mainValue債務償還比率">
          <a:extLst>
            <a:ext uri="{FF2B5EF4-FFF2-40B4-BE49-F238E27FC236}">
              <a16:creationId xmlns:a16="http://schemas.microsoft.com/office/drawing/2014/main" id="{00000000-0008-0000-0000-0000AC000000}"/>
            </a:ext>
          </a:extLst>
        </xdr:cNvPr>
        <xdr:cNvSpPr txBox="1"/>
      </xdr:nvSpPr>
      <xdr:spPr>
        <a:xfrm>
          <a:off x="11563427" y="5182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00000000-0008-0000-0000-0000AD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00000000-0008-0000-0000-0000AE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00000000-0008-0000-0000-0000B1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00000000-0008-0000-0000-0000B2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岐阜県白川村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1,572
1,545
356.64
5,348,482
5,203,416
111,837
1,731,886
3,646,165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129540</xdr:rowOff>
    </xdr:from>
    <xdr:to>
      <xdr:col>24</xdr:col>
      <xdr:colOff>62865</xdr:colOff>
      <xdr:row>42</xdr:row>
      <xdr:rowOff>7620</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78739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11447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xdr:rowOff>
    </xdr:from>
    <xdr:to>
      <xdr:col>24</xdr:col>
      <xdr:colOff>152400</xdr:colOff>
      <xdr:row>42</xdr:row>
      <xdr:rowOff>7620</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76217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129540</xdr:rowOff>
    </xdr:from>
    <xdr:to>
      <xdr:col>24</xdr:col>
      <xdr:colOff>152400</xdr:colOff>
      <xdr:row>33</xdr:row>
      <xdr:rowOff>129540</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5732</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520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27305</xdr:rowOff>
    </xdr:from>
    <xdr:to>
      <xdr:col>24</xdr:col>
      <xdr:colOff>114300</xdr:colOff>
      <xdr:row>38</xdr:row>
      <xdr:rowOff>128905</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86360</xdr:rowOff>
    </xdr:from>
    <xdr:to>
      <xdr:col>15</xdr:col>
      <xdr:colOff>101600</xdr:colOff>
      <xdr:row>38</xdr:row>
      <xdr:rowOff>16510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76835</xdr:rowOff>
    </xdr:from>
    <xdr:to>
      <xdr:col>10</xdr:col>
      <xdr:colOff>165100</xdr:colOff>
      <xdr:row>38</xdr:row>
      <xdr:rowOff>6985</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61595</xdr:rowOff>
    </xdr:from>
    <xdr:to>
      <xdr:col>6</xdr:col>
      <xdr:colOff>38100</xdr:colOff>
      <xdr:row>37</xdr:row>
      <xdr:rowOff>163195</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38735</xdr:rowOff>
    </xdr:from>
    <xdr:to>
      <xdr:col>24</xdr:col>
      <xdr:colOff>114300</xdr:colOff>
      <xdr:row>35</xdr:row>
      <xdr:rowOff>140335</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603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61612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589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168275</xdr:rowOff>
    </xdr:from>
    <xdr:to>
      <xdr:col>20</xdr:col>
      <xdr:colOff>38100</xdr:colOff>
      <xdr:row>35</xdr:row>
      <xdr:rowOff>98425</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599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47625</xdr:rowOff>
    </xdr:from>
    <xdr:to>
      <xdr:col>24</xdr:col>
      <xdr:colOff>63500</xdr:colOff>
      <xdr:row>35</xdr:row>
      <xdr:rowOff>89535</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797300" y="604837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147320</xdr:rowOff>
    </xdr:from>
    <xdr:to>
      <xdr:col>15</xdr:col>
      <xdr:colOff>101600</xdr:colOff>
      <xdr:row>36</xdr:row>
      <xdr:rowOff>77470</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614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47625</xdr:rowOff>
    </xdr:from>
    <xdr:to>
      <xdr:col>19</xdr:col>
      <xdr:colOff>177800</xdr:colOff>
      <xdr:row>36</xdr:row>
      <xdr:rowOff>26670</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flipV="1">
          <a:off x="2908300" y="6048375"/>
          <a:ext cx="889000" cy="15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122555</xdr:rowOff>
    </xdr:from>
    <xdr:to>
      <xdr:col>10</xdr:col>
      <xdr:colOff>165100</xdr:colOff>
      <xdr:row>36</xdr:row>
      <xdr:rowOff>52705</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612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1905</xdr:rowOff>
    </xdr:from>
    <xdr:to>
      <xdr:col>15</xdr:col>
      <xdr:colOff>50800</xdr:colOff>
      <xdr:row>36</xdr:row>
      <xdr:rowOff>26670</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2019300" y="617410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107315</xdr:rowOff>
    </xdr:from>
    <xdr:to>
      <xdr:col>6</xdr:col>
      <xdr:colOff>38100</xdr:colOff>
      <xdr:row>36</xdr:row>
      <xdr:rowOff>37465</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079500" y="610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158115</xdr:rowOff>
    </xdr:from>
    <xdr:to>
      <xdr:col>10</xdr:col>
      <xdr:colOff>114300</xdr:colOff>
      <xdr:row>36</xdr:row>
      <xdr:rowOff>1905</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1130300" y="615886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55262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5820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7637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705744" y="652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169562</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8167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154322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927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114952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582044" y="577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93997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705744"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69232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816744" y="589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53992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927744" y="588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1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106876</xdr:rowOff>
    </xdr:from>
    <xdr:to>
      <xdr:col>54</xdr:col>
      <xdr:colOff>189865</xdr:colOff>
      <xdr:row>41</xdr:row>
      <xdr:rowOff>131628</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flipV="1">
          <a:off x="10476865" y="5936176"/>
          <a:ext cx="0" cy="1224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135455</xdr:rowOff>
    </xdr:from>
    <xdr:ext cx="469744" cy="259045"/>
    <xdr:sp macro="" textlink="">
      <xdr:nvSpPr>
        <xdr:cNvPr id="113" name="【道路】&#10;一人当たり延長最小値テキスト">
          <a:extLst>
            <a:ext uri="{FF2B5EF4-FFF2-40B4-BE49-F238E27FC236}">
              <a16:creationId xmlns:a16="http://schemas.microsoft.com/office/drawing/2014/main" id="{00000000-0008-0000-0100-000071000000}"/>
            </a:ext>
          </a:extLst>
        </xdr:cNvPr>
        <xdr:cNvSpPr txBox="1"/>
      </xdr:nvSpPr>
      <xdr:spPr>
        <a:xfrm>
          <a:off x="10515600" y="716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131628</xdr:rowOff>
    </xdr:from>
    <xdr:to>
      <xdr:col>55</xdr:col>
      <xdr:colOff>88900</xdr:colOff>
      <xdr:row>41</xdr:row>
      <xdr:rowOff>131628</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a:off x="10388600" y="716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53553</xdr:rowOff>
    </xdr:from>
    <xdr:ext cx="599010" cy="259045"/>
    <xdr:sp macro="" textlink="">
      <xdr:nvSpPr>
        <xdr:cNvPr id="115" name="【道路】&#10;一人当たり延長最大値テキスト">
          <a:extLst>
            <a:ext uri="{FF2B5EF4-FFF2-40B4-BE49-F238E27FC236}">
              <a16:creationId xmlns:a16="http://schemas.microsoft.com/office/drawing/2014/main" id="{00000000-0008-0000-0100-000073000000}"/>
            </a:ext>
          </a:extLst>
        </xdr:cNvPr>
        <xdr:cNvSpPr txBox="1"/>
      </xdr:nvSpPr>
      <xdr:spPr>
        <a:xfrm>
          <a:off x="10515600" y="5711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106876</xdr:rowOff>
    </xdr:from>
    <xdr:to>
      <xdr:col>55</xdr:col>
      <xdr:colOff>88900</xdr:colOff>
      <xdr:row>34</xdr:row>
      <xdr:rowOff>106876</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5936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113782</xdr:rowOff>
    </xdr:from>
    <xdr:ext cx="534377" cy="259045"/>
    <xdr:sp macro="" textlink="">
      <xdr:nvSpPr>
        <xdr:cNvPr id="117" name="【道路】&#10;一人当たり延長平均値テキスト">
          <a:extLst>
            <a:ext uri="{FF2B5EF4-FFF2-40B4-BE49-F238E27FC236}">
              <a16:creationId xmlns:a16="http://schemas.microsoft.com/office/drawing/2014/main" id="{00000000-0008-0000-0100-000075000000}"/>
            </a:ext>
          </a:extLst>
        </xdr:cNvPr>
        <xdr:cNvSpPr txBox="1"/>
      </xdr:nvSpPr>
      <xdr:spPr>
        <a:xfrm>
          <a:off x="10515600" y="6971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135355</xdr:rowOff>
    </xdr:from>
    <xdr:to>
      <xdr:col>55</xdr:col>
      <xdr:colOff>50800</xdr:colOff>
      <xdr:row>41</xdr:row>
      <xdr:rowOff>65505</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10426700" y="699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127015</xdr:rowOff>
    </xdr:from>
    <xdr:to>
      <xdr:col>50</xdr:col>
      <xdr:colOff>165100</xdr:colOff>
      <xdr:row>41</xdr:row>
      <xdr:rowOff>57165</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9588500" y="6985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131969</xdr:rowOff>
    </xdr:from>
    <xdr:to>
      <xdr:col>46</xdr:col>
      <xdr:colOff>38100</xdr:colOff>
      <xdr:row>41</xdr:row>
      <xdr:rowOff>62119</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8699500" y="698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125707</xdr:rowOff>
    </xdr:from>
    <xdr:to>
      <xdr:col>41</xdr:col>
      <xdr:colOff>101600</xdr:colOff>
      <xdr:row>41</xdr:row>
      <xdr:rowOff>55857</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7810500" y="698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96936</xdr:rowOff>
    </xdr:from>
    <xdr:to>
      <xdr:col>36</xdr:col>
      <xdr:colOff>165100</xdr:colOff>
      <xdr:row>41</xdr:row>
      <xdr:rowOff>27086</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6921500" y="6954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29952</xdr:rowOff>
    </xdr:from>
    <xdr:to>
      <xdr:col>55</xdr:col>
      <xdr:colOff>50800</xdr:colOff>
      <xdr:row>40</xdr:row>
      <xdr:rowOff>131552</xdr:rowOff>
    </xdr:to>
    <xdr:sp macro="" textlink="">
      <xdr:nvSpPr>
        <xdr:cNvPr id="128" name="楕円 127">
          <a:extLst>
            <a:ext uri="{FF2B5EF4-FFF2-40B4-BE49-F238E27FC236}">
              <a16:creationId xmlns:a16="http://schemas.microsoft.com/office/drawing/2014/main" id="{00000000-0008-0000-0100-000080000000}"/>
            </a:ext>
          </a:extLst>
        </xdr:cNvPr>
        <xdr:cNvSpPr/>
      </xdr:nvSpPr>
      <xdr:spPr>
        <a:xfrm>
          <a:off x="10426700" y="688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52829</xdr:rowOff>
    </xdr:from>
    <xdr:ext cx="534377" cy="259045"/>
    <xdr:sp macro="" textlink="">
      <xdr:nvSpPr>
        <xdr:cNvPr id="129" name="【道路】&#10;一人当たり延長該当値テキスト">
          <a:extLst>
            <a:ext uri="{FF2B5EF4-FFF2-40B4-BE49-F238E27FC236}">
              <a16:creationId xmlns:a16="http://schemas.microsoft.com/office/drawing/2014/main" id="{00000000-0008-0000-0100-000081000000}"/>
            </a:ext>
          </a:extLst>
        </xdr:cNvPr>
        <xdr:cNvSpPr txBox="1"/>
      </xdr:nvSpPr>
      <xdr:spPr>
        <a:xfrm>
          <a:off x="10515600" y="673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35504</xdr:rowOff>
    </xdr:from>
    <xdr:to>
      <xdr:col>50</xdr:col>
      <xdr:colOff>165100</xdr:colOff>
      <xdr:row>40</xdr:row>
      <xdr:rowOff>137104</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9588500" y="689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80752</xdr:rowOff>
    </xdr:from>
    <xdr:to>
      <xdr:col>55</xdr:col>
      <xdr:colOff>0</xdr:colOff>
      <xdr:row>40</xdr:row>
      <xdr:rowOff>86304</xdr:rowOff>
    </xdr:to>
    <xdr:cxnSp macro="">
      <xdr:nvCxnSpPr>
        <xdr:cNvPr id="131" name="直線コネクタ 130">
          <a:extLst>
            <a:ext uri="{FF2B5EF4-FFF2-40B4-BE49-F238E27FC236}">
              <a16:creationId xmlns:a16="http://schemas.microsoft.com/office/drawing/2014/main" id="{00000000-0008-0000-0100-000083000000}"/>
            </a:ext>
          </a:extLst>
        </xdr:cNvPr>
        <xdr:cNvCxnSpPr/>
      </xdr:nvCxnSpPr>
      <xdr:spPr>
        <a:xfrm flipV="1">
          <a:off x="9639300" y="6938752"/>
          <a:ext cx="8382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38453</xdr:rowOff>
    </xdr:from>
    <xdr:to>
      <xdr:col>46</xdr:col>
      <xdr:colOff>38100</xdr:colOff>
      <xdr:row>40</xdr:row>
      <xdr:rowOff>140053</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8699500" y="689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86304</xdr:rowOff>
    </xdr:from>
    <xdr:to>
      <xdr:col>50</xdr:col>
      <xdr:colOff>114300</xdr:colOff>
      <xdr:row>40</xdr:row>
      <xdr:rowOff>89253</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8750300" y="6944304"/>
          <a:ext cx="889000" cy="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41325</xdr:rowOff>
    </xdr:from>
    <xdr:to>
      <xdr:col>41</xdr:col>
      <xdr:colOff>101600</xdr:colOff>
      <xdr:row>40</xdr:row>
      <xdr:rowOff>142925</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7810500" y="689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89253</xdr:rowOff>
    </xdr:from>
    <xdr:to>
      <xdr:col>45</xdr:col>
      <xdr:colOff>177800</xdr:colOff>
      <xdr:row>40</xdr:row>
      <xdr:rowOff>92125</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7861300" y="6947253"/>
          <a:ext cx="889000" cy="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140715</xdr:rowOff>
    </xdr:from>
    <xdr:to>
      <xdr:col>36</xdr:col>
      <xdr:colOff>165100</xdr:colOff>
      <xdr:row>41</xdr:row>
      <xdr:rowOff>70865</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6921500" y="699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92125</xdr:rowOff>
    </xdr:from>
    <xdr:to>
      <xdr:col>41</xdr:col>
      <xdr:colOff>50800</xdr:colOff>
      <xdr:row>41</xdr:row>
      <xdr:rowOff>20065</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6972300" y="6950125"/>
          <a:ext cx="889000" cy="9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48292</xdr:rowOff>
    </xdr:from>
    <xdr:ext cx="534377" cy="259045"/>
    <xdr:sp macro="" textlink="">
      <xdr:nvSpPr>
        <xdr:cNvPr id="138" name="n_1aveValue【道路】&#10;一人当たり延長">
          <a:extLst>
            <a:ext uri="{FF2B5EF4-FFF2-40B4-BE49-F238E27FC236}">
              <a16:creationId xmlns:a16="http://schemas.microsoft.com/office/drawing/2014/main" id="{00000000-0008-0000-0100-00008A000000}"/>
            </a:ext>
          </a:extLst>
        </xdr:cNvPr>
        <xdr:cNvSpPr txBox="1"/>
      </xdr:nvSpPr>
      <xdr:spPr>
        <a:xfrm>
          <a:off x="9359411" y="7077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53246</xdr:rowOff>
    </xdr:from>
    <xdr:ext cx="534377" cy="259045"/>
    <xdr:sp macro="" textlink="">
      <xdr:nvSpPr>
        <xdr:cNvPr id="139" name="n_2aveValue【道路】&#10;一人当たり延長">
          <a:extLst>
            <a:ext uri="{FF2B5EF4-FFF2-40B4-BE49-F238E27FC236}">
              <a16:creationId xmlns:a16="http://schemas.microsoft.com/office/drawing/2014/main" id="{00000000-0008-0000-0100-00008B000000}"/>
            </a:ext>
          </a:extLst>
        </xdr:cNvPr>
        <xdr:cNvSpPr txBox="1"/>
      </xdr:nvSpPr>
      <xdr:spPr>
        <a:xfrm>
          <a:off x="8483111" y="708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46984</xdr:rowOff>
    </xdr:from>
    <xdr:ext cx="534377" cy="259045"/>
    <xdr:sp macro="" textlink="">
      <xdr:nvSpPr>
        <xdr:cNvPr id="140" name="n_3aveValue【道路】&#10;一人当たり延長">
          <a:extLst>
            <a:ext uri="{FF2B5EF4-FFF2-40B4-BE49-F238E27FC236}">
              <a16:creationId xmlns:a16="http://schemas.microsoft.com/office/drawing/2014/main" id="{00000000-0008-0000-0100-00008C000000}"/>
            </a:ext>
          </a:extLst>
        </xdr:cNvPr>
        <xdr:cNvSpPr txBox="1"/>
      </xdr:nvSpPr>
      <xdr:spPr>
        <a:xfrm>
          <a:off x="7594111" y="707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43613</xdr:rowOff>
    </xdr:from>
    <xdr:ext cx="534377" cy="259045"/>
    <xdr:sp macro="" textlink="">
      <xdr:nvSpPr>
        <xdr:cNvPr id="141" name="n_4aveValue【道路】&#10;一人当たり延長">
          <a:extLst>
            <a:ext uri="{FF2B5EF4-FFF2-40B4-BE49-F238E27FC236}">
              <a16:creationId xmlns:a16="http://schemas.microsoft.com/office/drawing/2014/main" id="{00000000-0008-0000-0100-00008D000000}"/>
            </a:ext>
          </a:extLst>
        </xdr:cNvPr>
        <xdr:cNvSpPr txBox="1"/>
      </xdr:nvSpPr>
      <xdr:spPr>
        <a:xfrm>
          <a:off x="6705111" y="673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153631</xdr:rowOff>
    </xdr:from>
    <xdr:ext cx="534377" cy="259045"/>
    <xdr:sp macro="" textlink="">
      <xdr:nvSpPr>
        <xdr:cNvPr id="142" name="n_1mainValue【道路】&#10;一人当たり延長">
          <a:extLst>
            <a:ext uri="{FF2B5EF4-FFF2-40B4-BE49-F238E27FC236}">
              <a16:creationId xmlns:a16="http://schemas.microsoft.com/office/drawing/2014/main" id="{00000000-0008-0000-0100-00008E000000}"/>
            </a:ext>
          </a:extLst>
        </xdr:cNvPr>
        <xdr:cNvSpPr txBox="1"/>
      </xdr:nvSpPr>
      <xdr:spPr>
        <a:xfrm>
          <a:off x="9359411" y="666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156580</xdr:rowOff>
    </xdr:from>
    <xdr:ext cx="534377" cy="259045"/>
    <xdr:sp macro="" textlink="">
      <xdr:nvSpPr>
        <xdr:cNvPr id="143" name="n_2mainValue【道路】&#10;一人当たり延長">
          <a:extLst>
            <a:ext uri="{FF2B5EF4-FFF2-40B4-BE49-F238E27FC236}">
              <a16:creationId xmlns:a16="http://schemas.microsoft.com/office/drawing/2014/main" id="{00000000-0008-0000-0100-00008F000000}"/>
            </a:ext>
          </a:extLst>
        </xdr:cNvPr>
        <xdr:cNvSpPr txBox="1"/>
      </xdr:nvSpPr>
      <xdr:spPr>
        <a:xfrm>
          <a:off x="8483111" y="667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159452</xdr:rowOff>
    </xdr:from>
    <xdr:ext cx="534377" cy="259045"/>
    <xdr:sp macro="" textlink="">
      <xdr:nvSpPr>
        <xdr:cNvPr id="144" name="n_3mainValue【道路】&#10;一人当たり延長">
          <a:extLst>
            <a:ext uri="{FF2B5EF4-FFF2-40B4-BE49-F238E27FC236}">
              <a16:creationId xmlns:a16="http://schemas.microsoft.com/office/drawing/2014/main" id="{00000000-0008-0000-0100-000090000000}"/>
            </a:ext>
          </a:extLst>
        </xdr:cNvPr>
        <xdr:cNvSpPr txBox="1"/>
      </xdr:nvSpPr>
      <xdr:spPr>
        <a:xfrm>
          <a:off x="7594111" y="6674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61992</xdr:rowOff>
    </xdr:from>
    <xdr:ext cx="534377" cy="259045"/>
    <xdr:sp macro="" textlink="">
      <xdr:nvSpPr>
        <xdr:cNvPr id="145" name="n_4mainValue【道路】&#10;一人当たり延長">
          <a:extLst>
            <a:ext uri="{FF2B5EF4-FFF2-40B4-BE49-F238E27FC236}">
              <a16:creationId xmlns:a16="http://schemas.microsoft.com/office/drawing/2014/main" id="{00000000-0008-0000-0100-000091000000}"/>
            </a:ext>
          </a:extLst>
        </xdr:cNvPr>
        <xdr:cNvSpPr txBox="1"/>
      </xdr:nvSpPr>
      <xdr:spPr>
        <a:xfrm>
          <a:off x="6705111" y="709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00000000-0008-0000-01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163285</xdr:rowOff>
    </xdr:from>
    <xdr:to>
      <xdr:col>24</xdr:col>
      <xdr:colOff>62865</xdr:colOff>
      <xdr:row>64</xdr:row>
      <xdr:rowOff>52251</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flipV="1">
          <a:off x="4634865" y="9593035"/>
          <a:ext cx="0" cy="143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56078</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00000000-0008-0000-0100-0000AC000000}"/>
            </a:ext>
          </a:extLst>
        </xdr:cNvPr>
        <xdr:cNvSpPr txBox="1"/>
      </xdr:nvSpPr>
      <xdr:spPr>
        <a:xfrm>
          <a:off x="4673600" y="1102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52251</xdr:rowOff>
    </xdr:from>
    <xdr:to>
      <xdr:col>24</xdr:col>
      <xdr:colOff>152400</xdr:colOff>
      <xdr:row>64</xdr:row>
      <xdr:rowOff>52251</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a:off x="4546600" y="110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109962</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00000000-0008-0000-0100-0000AE000000}"/>
            </a:ext>
          </a:extLst>
        </xdr:cNvPr>
        <xdr:cNvSpPr txBox="1"/>
      </xdr:nvSpPr>
      <xdr:spPr>
        <a:xfrm>
          <a:off x="4673600" y="93682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163285</xdr:rowOff>
    </xdr:from>
    <xdr:to>
      <xdr:col>24</xdr:col>
      <xdr:colOff>152400</xdr:colOff>
      <xdr:row>55</xdr:row>
      <xdr:rowOff>163285</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546600" y="9593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161126</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00000000-0008-0000-0100-0000B0000000}"/>
            </a:ext>
          </a:extLst>
        </xdr:cNvPr>
        <xdr:cNvSpPr txBox="1"/>
      </xdr:nvSpPr>
      <xdr:spPr>
        <a:xfrm>
          <a:off x="4673600" y="104481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11249</xdr:rowOff>
    </xdr:from>
    <xdr:to>
      <xdr:col>24</xdr:col>
      <xdr:colOff>114300</xdr:colOff>
      <xdr:row>61</xdr:row>
      <xdr:rowOff>112849</xdr:rowOff>
    </xdr:to>
    <xdr:sp macro="" textlink="">
      <xdr:nvSpPr>
        <xdr:cNvPr id="177" name="フローチャート: 判断 176">
          <a:extLst>
            <a:ext uri="{FF2B5EF4-FFF2-40B4-BE49-F238E27FC236}">
              <a16:creationId xmlns:a16="http://schemas.microsoft.com/office/drawing/2014/main" id="{00000000-0008-0000-0100-0000B1000000}"/>
            </a:ext>
          </a:extLst>
        </xdr:cNvPr>
        <xdr:cNvSpPr/>
      </xdr:nvSpPr>
      <xdr:spPr>
        <a:xfrm>
          <a:off x="4584700" y="1046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154940</xdr:rowOff>
    </xdr:from>
    <xdr:to>
      <xdr:col>20</xdr:col>
      <xdr:colOff>38100</xdr:colOff>
      <xdr:row>61</xdr:row>
      <xdr:rowOff>85090</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3746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146776</xdr:rowOff>
    </xdr:from>
    <xdr:to>
      <xdr:col>15</xdr:col>
      <xdr:colOff>101600</xdr:colOff>
      <xdr:row>61</xdr:row>
      <xdr:rowOff>76926</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2857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81462</xdr:rowOff>
    </xdr:from>
    <xdr:to>
      <xdr:col>10</xdr:col>
      <xdr:colOff>165100</xdr:colOff>
      <xdr:row>61</xdr:row>
      <xdr:rowOff>11612</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1968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109220</xdr:rowOff>
    </xdr:from>
    <xdr:to>
      <xdr:col>6</xdr:col>
      <xdr:colOff>38100</xdr:colOff>
      <xdr:row>61</xdr:row>
      <xdr:rowOff>39370</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1079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4717</xdr:rowOff>
    </xdr:from>
    <xdr:to>
      <xdr:col>24</xdr:col>
      <xdr:colOff>114300</xdr:colOff>
      <xdr:row>61</xdr:row>
      <xdr:rowOff>106317</xdr:rowOff>
    </xdr:to>
    <xdr:sp macro="" textlink="">
      <xdr:nvSpPr>
        <xdr:cNvPr id="187" name="楕円 186">
          <a:extLst>
            <a:ext uri="{FF2B5EF4-FFF2-40B4-BE49-F238E27FC236}">
              <a16:creationId xmlns:a16="http://schemas.microsoft.com/office/drawing/2014/main" id="{00000000-0008-0000-0100-0000BB000000}"/>
            </a:ext>
          </a:extLst>
        </xdr:cNvPr>
        <xdr:cNvSpPr/>
      </xdr:nvSpPr>
      <xdr:spPr>
        <a:xfrm>
          <a:off x="4584700" y="1046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27594</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00000000-0008-0000-0100-0000BC000000}"/>
            </a:ext>
          </a:extLst>
        </xdr:cNvPr>
        <xdr:cNvSpPr txBox="1"/>
      </xdr:nvSpPr>
      <xdr:spPr>
        <a:xfrm>
          <a:off x="4673600" y="10314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150041</xdr:rowOff>
    </xdr:from>
    <xdr:to>
      <xdr:col>20</xdr:col>
      <xdr:colOff>38100</xdr:colOff>
      <xdr:row>61</xdr:row>
      <xdr:rowOff>80191</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3746500" y="1043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29391</xdr:rowOff>
    </xdr:from>
    <xdr:to>
      <xdr:col>24</xdr:col>
      <xdr:colOff>63500</xdr:colOff>
      <xdr:row>61</xdr:row>
      <xdr:rowOff>55517</xdr:rowOff>
    </xdr:to>
    <xdr:cxnSp macro="">
      <xdr:nvCxnSpPr>
        <xdr:cNvPr id="190" name="直線コネクタ 189">
          <a:extLst>
            <a:ext uri="{FF2B5EF4-FFF2-40B4-BE49-F238E27FC236}">
              <a16:creationId xmlns:a16="http://schemas.microsoft.com/office/drawing/2014/main" id="{00000000-0008-0000-0100-0000BE000000}"/>
            </a:ext>
          </a:extLst>
        </xdr:cNvPr>
        <xdr:cNvCxnSpPr/>
      </xdr:nvCxnSpPr>
      <xdr:spPr>
        <a:xfrm>
          <a:off x="3797300" y="10487841"/>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141877</xdr:rowOff>
    </xdr:from>
    <xdr:to>
      <xdr:col>15</xdr:col>
      <xdr:colOff>101600</xdr:colOff>
      <xdr:row>61</xdr:row>
      <xdr:rowOff>72027</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2857500" y="1042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21227</xdr:rowOff>
    </xdr:from>
    <xdr:to>
      <xdr:col>19</xdr:col>
      <xdr:colOff>177800</xdr:colOff>
      <xdr:row>61</xdr:row>
      <xdr:rowOff>29391</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2908300" y="10479677"/>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117384</xdr:rowOff>
    </xdr:from>
    <xdr:to>
      <xdr:col>10</xdr:col>
      <xdr:colOff>165100</xdr:colOff>
      <xdr:row>61</xdr:row>
      <xdr:rowOff>47534</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1968500" y="1040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168184</xdr:rowOff>
    </xdr:from>
    <xdr:to>
      <xdr:col>15</xdr:col>
      <xdr:colOff>50800</xdr:colOff>
      <xdr:row>61</xdr:row>
      <xdr:rowOff>21227</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2019300" y="1045518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119017</xdr:rowOff>
    </xdr:from>
    <xdr:to>
      <xdr:col>6</xdr:col>
      <xdr:colOff>38100</xdr:colOff>
      <xdr:row>61</xdr:row>
      <xdr:rowOff>49167</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1079500" y="1040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168184</xdr:rowOff>
    </xdr:from>
    <xdr:to>
      <xdr:col>10</xdr:col>
      <xdr:colOff>114300</xdr:colOff>
      <xdr:row>60</xdr:row>
      <xdr:rowOff>169817</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flipV="1">
          <a:off x="1130300" y="1045518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76217</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00000000-0008-0000-0100-0000C5000000}"/>
            </a:ext>
          </a:extLst>
        </xdr:cNvPr>
        <xdr:cNvSpPr txBox="1"/>
      </xdr:nvSpPr>
      <xdr:spPr>
        <a:xfrm>
          <a:off x="35820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68053</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2705744"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28139</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1816744" y="1014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55897</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927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96718</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35820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88554</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27057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38661</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1816744"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40294</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927744" y="1049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1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1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1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00000000-0008-0000-01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29097</xdr:rowOff>
    </xdr:from>
    <xdr:to>
      <xdr:col>54</xdr:col>
      <xdr:colOff>189865</xdr:colOff>
      <xdr:row>64</xdr:row>
      <xdr:rowOff>75141</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flipV="1">
          <a:off x="10476865" y="9630297"/>
          <a:ext cx="0" cy="1417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78968</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00000000-0008-0000-0100-0000E5000000}"/>
            </a:ext>
          </a:extLst>
        </xdr:cNvPr>
        <xdr:cNvSpPr txBox="1"/>
      </xdr:nvSpPr>
      <xdr:spPr>
        <a:xfrm>
          <a:off x="10515600" y="1105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75141</xdr:rowOff>
    </xdr:from>
    <xdr:to>
      <xdr:col>55</xdr:col>
      <xdr:colOff>88900</xdr:colOff>
      <xdr:row>64</xdr:row>
      <xdr:rowOff>75141</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a:off x="10388600" y="1104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147224</xdr:rowOff>
    </xdr:from>
    <xdr:ext cx="754822" cy="259045"/>
    <xdr:sp macro="" textlink="">
      <xdr:nvSpPr>
        <xdr:cNvPr id="231" name="【橋りょう・トンネル】&#10;一人当たり有形固定資産（償却資産）額最大値テキスト">
          <a:extLst>
            <a:ext uri="{FF2B5EF4-FFF2-40B4-BE49-F238E27FC236}">
              <a16:creationId xmlns:a16="http://schemas.microsoft.com/office/drawing/2014/main" id="{00000000-0008-0000-0100-0000E7000000}"/>
            </a:ext>
          </a:extLst>
        </xdr:cNvPr>
        <xdr:cNvSpPr txBox="1"/>
      </xdr:nvSpPr>
      <xdr:spPr>
        <a:xfrm>
          <a:off x="10515600" y="9405524"/>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11,170,892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29097</xdr:rowOff>
    </xdr:from>
    <xdr:to>
      <xdr:col>55</xdr:col>
      <xdr:colOff>88900</xdr:colOff>
      <xdr:row>56</xdr:row>
      <xdr:rowOff>29097</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10388600" y="9630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37918</xdr:rowOff>
    </xdr:from>
    <xdr:ext cx="690189" cy="259045"/>
    <xdr:sp macro="" textlink="">
      <xdr:nvSpPr>
        <xdr:cNvPr id="233" name="【橋りょう・トンネル】&#10;一人当たり有形固定資産（償却資産）額平均値テキスト">
          <a:extLst>
            <a:ext uri="{FF2B5EF4-FFF2-40B4-BE49-F238E27FC236}">
              <a16:creationId xmlns:a16="http://schemas.microsoft.com/office/drawing/2014/main" id="{00000000-0008-0000-0100-0000E9000000}"/>
            </a:ext>
          </a:extLst>
        </xdr:cNvPr>
        <xdr:cNvSpPr txBox="1"/>
      </xdr:nvSpPr>
      <xdr:spPr>
        <a:xfrm>
          <a:off x="10515600" y="1066781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15041</xdr:rowOff>
    </xdr:from>
    <xdr:to>
      <xdr:col>55</xdr:col>
      <xdr:colOff>50800</xdr:colOff>
      <xdr:row>63</xdr:row>
      <xdr:rowOff>116641</xdr:rowOff>
    </xdr:to>
    <xdr:sp macro="" textlink="">
      <xdr:nvSpPr>
        <xdr:cNvPr id="234" name="フローチャート: 判断 233">
          <a:extLst>
            <a:ext uri="{FF2B5EF4-FFF2-40B4-BE49-F238E27FC236}">
              <a16:creationId xmlns:a16="http://schemas.microsoft.com/office/drawing/2014/main" id="{00000000-0008-0000-0100-0000EA000000}"/>
            </a:ext>
          </a:extLst>
        </xdr:cNvPr>
        <xdr:cNvSpPr/>
      </xdr:nvSpPr>
      <xdr:spPr>
        <a:xfrm>
          <a:off x="10426700" y="1081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153653</xdr:rowOff>
    </xdr:from>
    <xdr:to>
      <xdr:col>50</xdr:col>
      <xdr:colOff>165100</xdr:colOff>
      <xdr:row>63</xdr:row>
      <xdr:rowOff>83803</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9588500" y="107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154923</xdr:rowOff>
    </xdr:from>
    <xdr:to>
      <xdr:col>46</xdr:col>
      <xdr:colOff>38100</xdr:colOff>
      <xdr:row>63</xdr:row>
      <xdr:rowOff>85073</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8699500" y="1078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46446</xdr:rowOff>
    </xdr:from>
    <xdr:to>
      <xdr:col>41</xdr:col>
      <xdr:colOff>101600</xdr:colOff>
      <xdr:row>63</xdr:row>
      <xdr:rowOff>148046</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7810500" y="108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161131</xdr:rowOff>
    </xdr:from>
    <xdr:to>
      <xdr:col>36</xdr:col>
      <xdr:colOff>165100</xdr:colOff>
      <xdr:row>63</xdr:row>
      <xdr:rowOff>91281</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6921500" y="1079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70222</xdr:rowOff>
    </xdr:from>
    <xdr:to>
      <xdr:col>55</xdr:col>
      <xdr:colOff>50800</xdr:colOff>
      <xdr:row>64</xdr:row>
      <xdr:rowOff>372</xdr:rowOff>
    </xdr:to>
    <xdr:sp macro="" textlink="">
      <xdr:nvSpPr>
        <xdr:cNvPr id="244" name="楕円 243">
          <a:extLst>
            <a:ext uri="{FF2B5EF4-FFF2-40B4-BE49-F238E27FC236}">
              <a16:creationId xmlns:a16="http://schemas.microsoft.com/office/drawing/2014/main" id="{00000000-0008-0000-0100-0000F4000000}"/>
            </a:ext>
          </a:extLst>
        </xdr:cNvPr>
        <xdr:cNvSpPr/>
      </xdr:nvSpPr>
      <xdr:spPr>
        <a:xfrm>
          <a:off x="10426700" y="1087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164918</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00000000-0008-0000-0100-0000F5000000}"/>
            </a:ext>
          </a:extLst>
        </xdr:cNvPr>
        <xdr:cNvSpPr txBox="1"/>
      </xdr:nvSpPr>
      <xdr:spPr>
        <a:xfrm>
          <a:off x="10515600" y="10794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73058</xdr:rowOff>
    </xdr:from>
    <xdr:to>
      <xdr:col>50</xdr:col>
      <xdr:colOff>165100</xdr:colOff>
      <xdr:row>64</xdr:row>
      <xdr:rowOff>3208</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9588500" y="1087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121022</xdr:rowOff>
    </xdr:from>
    <xdr:to>
      <xdr:col>55</xdr:col>
      <xdr:colOff>0</xdr:colOff>
      <xdr:row>63</xdr:row>
      <xdr:rowOff>123858</xdr:rowOff>
    </xdr:to>
    <xdr:cxnSp macro="">
      <xdr:nvCxnSpPr>
        <xdr:cNvPr id="247" name="直線コネクタ 246">
          <a:extLst>
            <a:ext uri="{FF2B5EF4-FFF2-40B4-BE49-F238E27FC236}">
              <a16:creationId xmlns:a16="http://schemas.microsoft.com/office/drawing/2014/main" id="{00000000-0008-0000-0100-0000F7000000}"/>
            </a:ext>
          </a:extLst>
        </xdr:cNvPr>
        <xdr:cNvCxnSpPr/>
      </xdr:nvCxnSpPr>
      <xdr:spPr>
        <a:xfrm flipV="1">
          <a:off x="9639300" y="10922372"/>
          <a:ext cx="838200" cy="2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76349</xdr:rowOff>
    </xdr:from>
    <xdr:to>
      <xdr:col>46</xdr:col>
      <xdr:colOff>38100</xdr:colOff>
      <xdr:row>64</xdr:row>
      <xdr:rowOff>6499</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8699500" y="1087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123858</xdr:rowOff>
    </xdr:from>
    <xdr:to>
      <xdr:col>50</xdr:col>
      <xdr:colOff>114300</xdr:colOff>
      <xdr:row>63</xdr:row>
      <xdr:rowOff>127149</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flipV="1">
          <a:off x="8750300" y="10925208"/>
          <a:ext cx="889000" cy="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77953</xdr:rowOff>
    </xdr:from>
    <xdr:to>
      <xdr:col>41</xdr:col>
      <xdr:colOff>101600</xdr:colOff>
      <xdr:row>64</xdr:row>
      <xdr:rowOff>8103</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7810500" y="1087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127149</xdr:rowOff>
    </xdr:from>
    <xdr:to>
      <xdr:col>45</xdr:col>
      <xdr:colOff>177800</xdr:colOff>
      <xdr:row>63</xdr:row>
      <xdr:rowOff>128753</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7861300" y="10928499"/>
          <a:ext cx="889000" cy="1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83020</xdr:rowOff>
    </xdr:from>
    <xdr:to>
      <xdr:col>36</xdr:col>
      <xdr:colOff>165100</xdr:colOff>
      <xdr:row>64</xdr:row>
      <xdr:rowOff>13170</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6921500" y="1088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128753</xdr:rowOff>
    </xdr:from>
    <xdr:to>
      <xdr:col>41</xdr:col>
      <xdr:colOff>50800</xdr:colOff>
      <xdr:row>63</xdr:row>
      <xdr:rowOff>133820</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6972300" y="10930103"/>
          <a:ext cx="889000" cy="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100330</xdr:rowOff>
    </xdr:from>
    <xdr:ext cx="690189" cy="259045"/>
    <xdr:sp macro="" textlink="">
      <xdr:nvSpPr>
        <xdr:cNvPr id="254" name="n_1aveValue【橋りょう・トンネル】&#10;一人当たり有形固定資産（償却資産）額">
          <a:extLst>
            <a:ext uri="{FF2B5EF4-FFF2-40B4-BE49-F238E27FC236}">
              <a16:creationId xmlns:a16="http://schemas.microsoft.com/office/drawing/2014/main" id="{00000000-0008-0000-0100-0000FE000000}"/>
            </a:ext>
          </a:extLst>
        </xdr:cNvPr>
        <xdr:cNvSpPr txBox="1"/>
      </xdr:nvSpPr>
      <xdr:spPr>
        <a:xfrm>
          <a:off x="9281505" y="105587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101600</xdr:rowOff>
    </xdr:from>
    <xdr:ext cx="690189" cy="259045"/>
    <xdr:sp macro="" textlink="">
      <xdr:nvSpPr>
        <xdr:cNvPr id="255" name="n_2ave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8405205" y="10560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164573</xdr:rowOff>
    </xdr:from>
    <xdr:ext cx="690189" cy="259045"/>
    <xdr:sp macro="" textlink="">
      <xdr:nvSpPr>
        <xdr:cNvPr id="256" name="n_3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7516205" y="106230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107808</xdr:rowOff>
    </xdr:from>
    <xdr:ext cx="690189" cy="259045"/>
    <xdr:sp macro="" textlink="">
      <xdr:nvSpPr>
        <xdr:cNvPr id="257" name="n_4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6627205" y="105662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165785</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9327095" y="10967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169076</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8450795" y="10970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170680</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7561795" y="10972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4297</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6672795" y="10977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1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1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1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00000000-0008-0000-0100-00001E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149134</xdr:rowOff>
    </xdr:from>
    <xdr:to>
      <xdr:col>24</xdr:col>
      <xdr:colOff>62865</xdr:colOff>
      <xdr:row>86</xdr:row>
      <xdr:rowOff>168729</xdr:rowOff>
    </xdr:to>
    <xdr:cxnSp macro="">
      <xdr:nvCxnSpPr>
        <xdr:cNvPr id="287" name="直線コネクタ 286">
          <a:extLst>
            <a:ext uri="{FF2B5EF4-FFF2-40B4-BE49-F238E27FC236}">
              <a16:creationId xmlns:a16="http://schemas.microsoft.com/office/drawing/2014/main" id="{00000000-0008-0000-0100-00001F010000}"/>
            </a:ext>
          </a:extLst>
        </xdr:cNvPr>
        <xdr:cNvCxnSpPr/>
      </xdr:nvCxnSpPr>
      <xdr:spPr>
        <a:xfrm flipV="1">
          <a:off x="4634865" y="13350784"/>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公営住宅】&#10;有形固定資産減価償却率最小値テキスト">
          <a:extLst>
            <a:ext uri="{FF2B5EF4-FFF2-40B4-BE49-F238E27FC236}">
              <a16:creationId xmlns:a16="http://schemas.microsoft.com/office/drawing/2014/main" id="{00000000-0008-0000-0100-000020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a:extLst>
            <a:ext uri="{FF2B5EF4-FFF2-40B4-BE49-F238E27FC236}">
              <a16:creationId xmlns:a16="http://schemas.microsoft.com/office/drawing/2014/main" id="{00000000-0008-0000-0100-000021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95811</xdr:rowOff>
    </xdr:from>
    <xdr:ext cx="340478" cy="259045"/>
    <xdr:sp macro="" textlink="">
      <xdr:nvSpPr>
        <xdr:cNvPr id="290" name="【公営住宅】&#10;有形固定資産減価償却率最大値テキスト">
          <a:extLst>
            <a:ext uri="{FF2B5EF4-FFF2-40B4-BE49-F238E27FC236}">
              <a16:creationId xmlns:a16="http://schemas.microsoft.com/office/drawing/2014/main" id="{00000000-0008-0000-0100-000022010000}"/>
            </a:ext>
          </a:extLst>
        </xdr:cNvPr>
        <xdr:cNvSpPr txBox="1"/>
      </xdr:nvSpPr>
      <xdr:spPr>
        <a:xfrm>
          <a:off x="4673600" y="1312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149134</xdr:rowOff>
    </xdr:from>
    <xdr:to>
      <xdr:col>24</xdr:col>
      <xdr:colOff>152400</xdr:colOff>
      <xdr:row>77</xdr:row>
      <xdr:rowOff>149134</xdr:rowOff>
    </xdr:to>
    <xdr:cxnSp macro="">
      <xdr:nvCxnSpPr>
        <xdr:cNvPr id="291" name="直線コネクタ 290">
          <a:extLst>
            <a:ext uri="{FF2B5EF4-FFF2-40B4-BE49-F238E27FC236}">
              <a16:creationId xmlns:a16="http://schemas.microsoft.com/office/drawing/2014/main" id="{00000000-0008-0000-0100-000023010000}"/>
            </a:ext>
          </a:extLst>
        </xdr:cNvPr>
        <xdr:cNvCxnSpPr/>
      </xdr:nvCxnSpPr>
      <xdr:spPr>
        <a:xfrm>
          <a:off x="4546600" y="1335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18341</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00000000-0008-0000-0100-000024010000}"/>
            </a:ext>
          </a:extLst>
        </xdr:cNvPr>
        <xdr:cNvSpPr txBox="1"/>
      </xdr:nvSpPr>
      <xdr:spPr>
        <a:xfrm>
          <a:off x="4673600" y="14077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166914</xdr:rowOff>
    </xdr:from>
    <xdr:to>
      <xdr:col>24</xdr:col>
      <xdr:colOff>114300</xdr:colOff>
      <xdr:row>83</xdr:row>
      <xdr:rowOff>97064</xdr:rowOff>
    </xdr:to>
    <xdr:sp macro="" textlink="">
      <xdr:nvSpPr>
        <xdr:cNvPr id="293" name="フローチャート: 判断 292">
          <a:extLst>
            <a:ext uri="{FF2B5EF4-FFF2-40B4-BE49-F238E27FC236}">
              <a16:creationId xmlns:a16="http://schemas.microsoft.com/office/drawing/2014/main" id="{00000000-0008-0000-0100-000025010000}"/>
            </a:ext>
          </a:extLst>
        </xdr:cNvPr>
        <xdr:cNvSpPr/>
      </xdr:nvSpPr>
      <xdr:spPr>
        <a:xfrm>
          <a:off x="4584700" y="1422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3629</xdr:rowOff>
    </xdr:from>
    <xdr:to>
      <xdr:col>20</xdr:col>
      <xdr:colOff>38100</xdr:colOff>
      <xdr:row>83</xdr:row>
      <xdr:rowOff>105229</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37465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55880</xdr:rowOff>
    </xdr:from>
    <xdr:to>
      <xdr:col>15</xdr:col>
      <xdr:colOff>101600</xdr:colOff>
      <xdr:row>83</xdr:row>
      <xdr:rowOff>157480</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2857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24856</xdr:rowOff>
    </xdr:from>
    <xdr:to>
      <xdr:col>10</xdr:col>
      <xdr:colOff>165100</xdr:colOff>
      <xdr:row>83</xdr:row>
      <xdr:rowOff>126456</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196850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3629</xdr:rowOff>
    </xdr:from>
    <xdr:to>
      <xdr:col>6</xdr:col>
      <xdr:colOff>38100</xdr:colOff>
      <xdr:row>83</xdr:row>
      <xdr:rowOff>105229</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10795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363</xdr:rowOff>
    </xdr:from>
    <xdr:to>
      <xdr:col>24</xdr:col>
      <xdr:colOff>114300</xdr:colOff>
      <xdr:row>83</xdr:row>
      <xdr:rowOff>101963</xdr:rowOff>
    </xdr:to>
    <xdr:sp macro="" textlink="">
      <xdr:nvSpPr>
        <xdr:cNvPr id="303" name="楕円 302">
          <a:extLst>
            <a:ext uri="{FF2B5EF4-FFF2-40B4-BE49-F238E27FC236}">
              <a16:creationId xmlns:a16="http://schemas.microsoft.com/office/drawing/2014/main" id="{00000000-0008-0000-0100-00002F010000}"/>
            </a:ext>
          </a:extLst>
        </xdr:cNvPr>
        <xdr:cNvSpPr/>
      </xdr:nvSpPr>
      <xdr:spPr>
        <a:xfrm>
          <a:off x="4584700" y="1423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150240</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00000000-0008-0000-0100-000030010000}"/>
            </a:ext>
          </a:extLst>
        </xdr:cNvPr>
        <xdr:cNvSpPr txBox="1"/>
      </xdr:nvSpPr>
      <xdr:spPr>
        <a:xfrm>
          <a:off x="4673600" y="1420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122827</xdr:rowOff>
    </xdr:from>
    <xdr:to>
      <xdr:col>20</xdr:col>
      <xdr:colOff>38100</xdr:colOff>
      <xdr:row>83</xdr:row>
      <xdr:rowOff>52977</xdr:rowOff>
    </xdr:to>
    <xdr:sp macro="" textlink="">
      <xdr:nvSpPr>
        <xdr:cNvPr id="305" name="楕円 304">
          <a:extLst>
            <a:ext uri="{FF2B5EF4-FFF2-40B4-BE49-F238E27FC236}">
              <a16:creationId xmlns:a16="http://schemas.microsoft.com/office/drawing/2014/main" id="{00000000-0008-0000-0100-000031010000}"/>
            </a:ext>
          </a:extLst>
        </xdr:cNvPr>
        <xdr:cNvSpPr/>
      </xdr:nvSpPr>
      <xdr:spPr>
        <a:xfrm>
          <a:off x="3746500" y="1418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2177</xdr:rowOff>
    </xdr:from>
    <xdr:to>
      <xdr:col>24</xdr:col>
      <xdr:colOff>63500</xdr:colOff>
      <xdr:row>83</xdr:row>
      <xdr:rowOff>51163</xdr:rowOff>
    </xdr:to>
    <xdr:cxnSp macro="">
      <xdr:nvCxnSpPr>
        <xdr:cNvPr id="306" name="直線コネクタ 305">
          <a:extLst>
            <a:ext uri="{FF2B5EF4-FFF2-40B4-BE49-F238E27FC236}">
              <a16:creationId xmlns:a16="http://schemas.microsoft.com/office/drawing/2014/main" id="{00000000-0008-0000-0100-000032010000}"/>
            </a:ext>
          </a:extLst>
        </xdr:cNvPr>
        <xdr:cNvCxnSpPr/>
      </xdr:nvCxnSpPr>
      <xdr:spPr>
        <a:xfrm>
          <a:off x="3797300" y="1423252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73842</xdr:rowOff>
    </xdr:from>
    <xdr:to>
      <xdr:col>15</xdr:col>
      <xdr:colOff>101600</xdr:colOff>
      <xdr:row>83</xdr:row>
      <xdr:rowOff>3992</xdr:rowOff>
    </xdr:to>
    <xdr:sp macro="" textlink="">
      <xdr:nvSpPr>
        <xdr:cNvPr id="307" name="楕円 306">
          <a:extLst>
            <a:ext uri="{FF2B5EF4-FFF2-40B4-BE49-F238E27FC236}">
              <a16:creationId xmlns:a16="http://schemas.microsoft.com/office/drawing/2014/main" id="{00000000-0008-0000-0100-000033010000}"/>
            </a:ext>
          </a:extLst>
        </xdr:cNvPr>
        <xdr:cNvSpPr/>
      </xdr:nvSpPr>
      <xdr:spPr>
        <a:xfrm>
          <a:off x="2857500" y="1413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124642</xdr:rowOff>
    </xdr:from>
    <xdr:to>
      <xdr:col>19</xdr:col>
      <xdr:colOff>177800</xdr:colOff>
      <xdr:row>83</xdr:row>
      <xdr:rowOff>2177</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a:off x="2908300" y="1418354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24856</xdr:rowOff>
    </xdr:from>
    <xdr:to>
      <xdr:col>10</xdr:col>
      <xdr:colOff>165100</xdr:colOff>
      <xdr:row>82</xdr:row>
      <xdr:rowOff>126456</xdr:rowOff>
    </xdr:to>
    <xdr:sp macro="" textlink="">
      <xdr:nvSpPr>
        <xdr:cNvPr id="309" name="楕円 308">
          <a:extLst>
            <a:ext uri="{FF2B5EF4-FFF2-40B4-BE49-F238E27FC236}">
              <a16:creationId xmlns:a16="http://schemas.microsoft.com/office/drawing/2014/main" id="{00000000-0008-0000-0100-000035010000}"/>
            </a:ext>
          </a:extLst>
        </xdr:cNvPr>
        <xdr:cNvSpPr/>
      </xdr:nvSpPr>
      <xdr:spPr>
        <a:xfrm>
          <a:off x="1968500" y="1408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75656</xdr:rowOff>
    </xdr:from>
    <xdr:to>
      <xdr:col>15</xdr:col>
      <xdr:colOff>50800</xdr:colOff>
      <xdr:row>82</xdr:row>
      <xdr:rowOff>124642</xdr:rowOff>
    </xdr:to>
    <xdr:cxnSp macro="">
      <xdr:nvCxnSpPr>
        <xdr:cNvPr id="310" name="直線コネクタ 309">
          <a:extLst>
            <a:ext uri="{FF2B5EF4-FFF2-40B4-BE49-F238E27FC236}">
              <a16:creationId xmlns:a16="http://schemas.microsoft.com/office/drawing/2014/main" id="{00000000-0008-0000-0100-000036010000}"/>
            </a:ext>
          </a:extLst>
        </xdr:cNvPr>
        <xdr:cNvCxnSpPr/>
      </xdr:nvCxnSpPr>
      <xdr:spPr>
        <a:xfrm>
          <a:off x="2019300" y="14134556"/>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152219</xdr:rowOff>
    </xdr:from>
    <xdr:to>
      <xdr:col>6</xdr:col>
      <xdr:colOff>38100</xdr:colOff>
      <xdr:row>82</xdr:row>
      <xdr:rowOff>82369</xdr:rowOff>
    </xdr:to>
    <xdr:sp macro="" textlink="">
      <xdr:nvSpPr>
        <xdr:cNvPr id="311" name="楕円 310">
          <a:extLst>
            <a:ext uri="{FF2B5EF4-FFF2-40B4-BE49-F238E27FC236}">
              <a16:creationId xmlns:a16="http://schemas.microsoft.com/office/drawing/2014/main" id="{00000000-0008-0000-0100-000037010000}"/>
            </a:ext>
          </a:extLst>
        </xdr:cNvPr>
        <xdr:cNvSpPr/>
      </xdr:nvSpPr>
      <xdr:spPr>
        <a:xfrm>
          <a:off x="1079500" y="1403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31569</xdr:rowOff>
    </xdr:from>
    <xdr:to>
      <xdr:col>10</xdr:col>
      <xdr:colOff>114300</xdr:colOff>
      <xdr:row>82</xdr:row>
      <xdr:rowOff>75656</xdr:rowOff>
    </xdr:to>
    <xdr:cxnSp macro="">
      <xdr:nvCxnSpPr>
        <xdr:cNvPr id="312" name="直線コネクタ 311">
          <a:extLst>
            <a:ext uri="{FF2B5EF4-FFF2-40B4-BE49-F238E27FC236}">
              <a16:creationId xmlns:a16="http://schemas.microsoft.com/office/drawing/2014/main" id="{00000000-0008-0000-0100-000038010000}"/>
            </a:ext>
          </a:extLst>
        </xdr:cNvPr>
        <xdr:cNvCxnSpPr/>
      </xdr:nvCxnSpPr>
      <xdr:spPr>
        <a:xfrm>
          <a:off x="1130300" y="14090469"/>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96356</xdr:rowOff>
    </xdr:from>
    <xdr:ext cx="405111" cy="259045"/>
    <xdr:sp macro="" textlink="">
      <xdr:nvSpPr>
        <xdr:cNvPr id="313" name="n_1aveValue【公営住宅】&#10;有形固定資産減価償却率">
          <a:extLst>
            <a:ext uri="{FF2B5EF4-FFF2-40B4-BE49-F238E27FC236}">
              <a16:creationId xmlns:a16="http://schemas.microsoft.com/office/drawing/2014/main" id="{00000000-0008-0000-0100-000039010000}"/>
            </a:ext>
          </a:extLst>
        </xdr:cNvPr>
        <xdr:cNvSpPr txBox="1"/>
      </xdr:nvSpPr>
      <xdr:spPr>
        <a:xfrm>
          <a:off x="3582044" y="1432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148607</xdr:rowOff>
    </xdr:from>
    <xdr:ext cx="405111" cy="259045"/>
    <xdr:sp macro="" textlink="">
      <xdr:nvSpPr>
        <xdr:cNvPr id="314" name="n_2aveValue【公営住宅】&#10;有形固定資産減価償却率">
          <a:extLst>
            <a:ext uri="{FF2B5EF4-FFF2-40B4-BE49-F238E27FC236}">
              <a16:creationId xmlns:a16="http://schemas.microsoft.com/office/drawing/2014/main" id="{00000000-0008-0000-0100-00003A010000}"/>
            </a:ext>
          </a:extLst>
        </xdr:cNvPr>
        <xdr:cNvSpPr txBox="1"/>
      </xdr:nvSpPr>
      <xdr:spPr>
        <a:xfrm>
          <a:off x="2705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117583</xdr:rowOff>
    </xdr:from>
    <xdr:ext cx="405111" cy="259045"/>
    <xdr:sp macro="" textlink="">
      <xdr:nvSpPr>
        <xdr:cNvPr id="315" name="n_3aveValue【公営住宅】&#10;有形固定資産減価償却率">
          <a:extLst>
            <a:ext uri="{FF2B5EF4-FFF2-40B4-BE49-F238E27FC236}">
              <a16:creationId xmlns:a16="http://schemas.microsoft.com/office/drawing/2014/main" id="{00000000-0008-0000-0100-00003B010000}"/>
            </a:ext>
          </a:extLst>
        </xdr:cNvPr>
        <xdr:cNvSpPr txBox="1"/>
      </xdr:nvSpPr>
      <xdr:spPr>
        <a:xfrm>
          <a:off x="1816744" y="1434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96356</xdr:rowOff>
    </xdr:from>
    <xdr:ext cx="405111" cy="259045"/>
    <xdr:sp macro="" textlink="">
      <xdr:nvSpPr>
        <xdr:cNvPr id="316" name="n_4aveValue【公営住宅】&#10;有形固定資産減価償却率">
          <a:extLst>
            <a:ext uri="{FF2B5EF4-FFF2-40B4-BE49-F238E27FC236}">
              <a16:creationId xmlns:a16="http://schemas.microsoft.com/office/drawing/2014/main" id="{00000000-0008-0000-0100-00003C010000}"/>
            </a:ext>
          </a:extLst>
        </xdr:cNvPr>
        <xdr:cNvSpPr txBox="1"/>
      </xdr:nvSpPr>
      <xdr:spPr>
        <a:xfrm>
          <a:off x="927744" y="1432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69504</xdr:rowOff>
    </xdr:from>
    <xdr:ext cx="405111" cy="259045"/>
    <xdr:sp macro="" textlink="">
      <xdr:nvSpPr>
        <xdr:cNvPr id="317" name="n_1mainValue【公営住宅】&#10;有形固定資産減価償却率">
          <a:extLst>
            <a:ext uri="{FF2B5EF4-FFF2-40B4-BE49-F238E27FC236}">
              <a16:creationId xmlns:a16="http://schemas.microsoft.com/office/drawing/2014/main" id="{00000000-0008-0000-0100-00003D010000}"/>
            </a:ext>
          </a:extLst>
        </xdr:cNvPr>
        <xdr:cNvSpPr txBox="1"/>
      </xdr:nvSpPr>
      <xdr:spPr>
        <a:xfrm>
          <a:off x="3582044" y="1395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20519</xdr:rowOff>
    </xdr:from>
    <xdr:ext cx="405111" cy="259045"/>
    <xdr:sp macro="" textlink="">
      <xdr:nvSpPr>
        <xdr:cNvPr id="318" name="n_2mainValue【公営住宅】&#10;有形固定資産減価償却率">
          <a:extLst>
            <a:ext uri="{FF2B5EF4-FFF2-40B4-BE49-F238E27FC236}">
              <a16:creationId xmlns:a16="http://schemas.microsoft.com/office/drawing/2014/main" id="{00000000-0008-0000-0100-00003E010000}"/>
            </a:ext>
          </a:extLst>
        </xdr:cNvPr>
        <xdr:cNvSpPr txBox="1"/>
      </xdr:nvSpPr>
      <xdr:spPr>
        <a:xfrm>
          <a:off x="2705744" y="1390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142983</xdr:rowOff>
    </xdr:from>
    <xdr:ext cx="405111" cy="259045"/>
    <xdr:sp macro="" textlink="">
      <xdr:nvSpPr>
        <xdr:cNvPr id="319" name="n_3mainValue【公営住宅】&#10;有形固定資産減価償却率">
          <a:extLst>
            <a:ext uri="{FF2B5EF4-FFF2-40B4-BE49-F238E27FC236}">
              <a16:creationId xmlns:a16="http://schemas.microsoft.com/office/drawing/2014/main" id="{00000000-0008-0000-0100-00003F010000}"/>
            </a:ext>
          </a:extLst>
        </xdr:cNvPr>
        <xdr:cNvSpPr txBox="1"/>
      </xdr:nvSpPr>
      <xdr:spPr>
        <a:xfrm>
          <a:off x="1816744" y="1385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98896</xdr:rowOff>
    </xdr:from>
    <xdr:ext cx="405111" cy="259045"/>
    <xdr:sp macro="" textlink="">
      <xdr:nvSpPr>
        <xdr:cNvPr id="320" name="n_4mainValue【公営住宅】&#10;有形固定資産減価償却率">
          <a:extLst>
            <a:ext uri="{FF2B5EF4-FFF2-40B4-BE49-F238E27FC236}">
              <a16:creationId xmlns:a16="http://schemas.microsoft.com/office/drawing/2014/main" id="{00000000-0008-0000-0100-000040010000}"/>
            </a:ext>
          </a:extLst>
        </xdr:cNvPr>
        <xdr:cNvSpPr txBox="1"/>
      </xdr:nvSpPr>
      <xdr:spPr>
        <a:xfrm>
          <a:off x="927744" y="1381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00000000-0008-0000-0100-00004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00000000-0008-0000-0100-000049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00000000-0008-0000-0100-00004A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7" name="直線コネクタ 336">
          <a:extLst>
            <a:ext uri="{FF2B5EF4-FFF2-40B4-BE49-F238E27FC236}">
              <a16:creationId xmlns:a16="http://schemas.microsoft.com/office/drawing/2014/main" id="{00000000-0008-0000-0100-000051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id="{00000000-0008-0000-0100-000053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0" name="テキスト ボックス 339">
          <a:extLst>
            <a:ext uri="{FF2B5EF4-FFF2-40B4-BE49-F238E27FC236}">
              <a16:creationId xmlns:a16="http://schemas.microsoft.com/office/drawing/2014/main" id="{00000000-0008-0000-0100-000054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a16="http://schemas.microsoft.com/office/drawing/2014/main" id="{00000000-0008-0000-0100-000055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68504</xdr:rowOff>
    </xdr:from>
    <xdr:to>
      <xdr:col>54</xdr:col>
      <xdr:colOff>189865</xdr:colOff>
      <xdr:row>86</xdr:row>
      <xdr:rowOff>22053</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flipV="1">
          <a:off x="10476865" y="13441604"/>
          <a:ext cx="0" cy="132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25880</xdr:rowOff>
    </xdr:from>
    <xdr:ext cx="469744" cy="259045"/>
    <xdr:sp macro="" textlink="">
      <xdr:nvSpPr>
        <xdr:cNvPr id="343" name="【公営住宅】&#10;一人当たり面積最小値テキスト">
          <a:extLst>
            <a:ext uri="{FF2B5EF4-FFF2-40B4-BE49-F238E27FC236}">
              <a16:creationId xmlns:a16="http://schemas.microsoft.com/office/drawing/2014/main" id="{00000000-0008-0000-0100-000057010000}"/>
            </a:ext>
          </a:extLst>
        </xdr:cNvPr>
        <xdr:cNvSpPr txBox="1"/>
      </xdr:nvSpPr>
      <xdr:spPr>
        <a:xfrm>
          <a:off x="10515600" y="14770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22053</xdr:rowOff>
    </xdr:from>
    <xdr:to>
      <xdr:col>55</xdr:col>
      <xdr:colOff>88900</xdr:colOff>
      <xdr:row>86</xdr:row>
      <xdr:rowOff>22053</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a:off x="10388600" y="1476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15181</xdr:rowOff>
    </xdr:from>
    <xdr:ext cx="534377" cy="259045"/>
    <xdr:sp macro="" textlink="">
      <xdr:nvSpPr>
        <xdr:cNvPr id="345" name="【公営住宅】&#10;一人当たり面積最大値テキスト">
          <a:extLst>
            <a:ext uri="{FF2B5EF4-FFF2-40B4-BE49-F238E27FC236}">
              <a16:creationId xmlns:a16="http://schemas.microsoft.com/office/drawing/2014/main" id="{00000000-0008-0000-0100-000059010000}"/>
            </a:ext>
          </a:extLst>
        </xdr:cNvPr>
        <xdr:cNvSpPr txBox="1"/>
      </xdr:nvSpPr>
      <xdr:spPr>
        <a:xfrm>
          <a:off x="10515600" y="1321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68504</xdr:rowOff>
    </xdr:from>
    <xdr:to>
      <xdr:col>55</xdr:col>
      <xdr:colOff>88900</xdr:colOff>
      <xdr:row>78</xdr:row>
      <xdr:rowOff>68504</xdr:rowOff>
    </xdr:to>
    <xdr:cxnSp macro="">
      <xdr:nvCxnSpPr>
        <xdr:cNvPr id="346" name="直線コネクタ 345">
          <a:extLst>
            <a:ext uri="{FF2B5EF4-FFF2-40B4-BE49-F238E27FC236}">
              <a16:creationId xmlns:a16="http://schemas.microsoft.com/office/drawing/2014/main" id="{00000000-0008-0000-0100-00005A010000}"/>
            </a:ext>
          </a:extLst>
        </xdr:cNvPr>
        <xdr:cNvCxnSpPr/>
      </xdr:nvCxnSpPr>
      <xdr:spPr>
        <a:xfrm>
          <a:off x="10388600" y="1344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169969</xdr:rowOff>
    </xdr:from>
    <xdr:ext cx="469744" cy="259045"/>
    <xdr:sp macro="" textlink="">
      <xdr:nvSpPr>
        <xdr:cNvPr id="347" name="【公営住宅】&#10;一人当たり面積平均値テキスト">
          <a:extLst>
            <a:ext uri="{FF2B5EF4-FFF2-40B4-BE49-F238E27FC236}">
              <a16:creationId xmlns:a16="http://schemas.microsoft.com/office/drawing/2014/main" id="{00000000-0008-0000-0100-00005B010000}"/>
            </a:ext>
          </a:extLst>
        </xdr:cNvPr>
        <xdr:cNvSpPr txBox="1"/>
      </xdr:nvSpPr>
      <xdr:spPr>
        <a:xfrm>
          <a:off x="10515600" y="144003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147092</xdr:rowOff>
    </xdr:from>
    <xdr:to>
      <xdr:col>55</xdr:col>
      <xdr:colOff>50800</xdr:colOff>
      <xdr:row>85</xdr:row>
      <xdr:rowOff>77242</xdr:rowOff>
    </xdr:to>
    <xdr:sp macro="" textlink="">
      <xdr:nvSpPr>
        <xdr:cNvPr id="348" name="フローチャート: 判断 347">
          <a:extLst>
            <a:ext uri="{FF2B5EF4-FFF2-40B4-BE49-F238E27FC236}">
              <a16:creationId xmlns:a16="http://schemas.microsoft.com/office/drawing/2014/main" id="{00000000-0008-0000-0100-00005C010000}"/>
            </a:ext>
          </a:extLst>
        </xdr:cNvPr>
        <xdr:cNvSpPr/>
      </xdr:nvSpPr>
      <xdr:spPr>
        <a:xfrm>
          <a:off x="10426700" y="14548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122814</xdr:rowOff>
    </xdr:from>
    <xdr:to>
      <xdr:col>50</xdr:col>
      <xdr:colOff>165100</xdr:colOff>
      <xdr:row>85</xdr:row>
      <xdr:rowOff>52964</xdr:rowOff>
    </xdr:to>
    <xdr:sp macro="" textlink="">
      <xdr:nvSpPr>
        <xdr:cNvPr id="349" name="フローチャート: 判断 348">
          <a:extLst>
            <a:ext uri="{FF2B5EF4-FFF2-40B4-BE49-F238E27FC236}">
              <a16:creationId xmlns:a16="http://schemas.microsoft.com/office/drawing/2014/main" id="{00000000-0008-0000-0100-00005D010000}"/>
            </a:ext>
          </a:extLst>
        </xdr:cNvPr>
        <xdr:cNvSpPr/>
      </xdr:nvSpPr>
      <xdr:spPr>
        <a:xfrm>
          <a:off x="9588500" y="1452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134107</xdr:rowOff>
    </xdr:from>
    <xdr:to>
      <xdr:col>46</xdr:col>
      <xdr:colOff>38100</xdr:colOff>
      <xdr:row>85</xdr:row>
      <xdr:rowOff>64257</xdr:rowOff>
    </xdr:to>
    <xdr:sp macro="" textlink="">
      <xdr:nvSpPr>
        <xdr:cNvPr id="350" name="フローチャート: 判断 349">
          <a:extLst>
            <a:ext uri="{FF2B5EF4-FFF2-40B4-BE49-F238E27FC236}">
              <a16:creationId xmlns:a16="http://schemas.microsoft.com/office/drawing/2014/main" id="{00000000-0008-0000-0100-00005E010000}"/>
            </a:ext>
          </a:extLst>
        </xdr:cNvPr>
        <xdr:cNvSpPr/>
      </xdr:nvSpPr>
      <xdr:spPr>
        <a:xfrm>
          <a:off x="8699500" y="1453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14184</xdr:rowOff>
    </xdr:from>
    <xdr:to>
      <xdr:col>41</xdr:col>
      <xdr:colOff>101600</xdr:colOff>
      <xdr:row>85</xdr:row>
      <xdr:rowOff>115784</xdr:rowOff>
    </xdr:to>
    <xdr:sp macro="" textlink="">
      <xdr:nvSpPr>
        <xdr:cNvPr id="351" name="フローチャート: 判断 350">
          <a:extLst>
            <a:ext uri="{FF2B5EF4-FFF2-40B4-BE49-F238E27FC236}">
              <a16:creationId xmlns:a16="http://schemas.microsoft.com/office/drawing/2014/main" id="{00000000-0008-0000-0100-00005F010000}"/>
            </a:ext>
          </a:extLst>
        </xdr:cNvPr>
        <xdr:cNvSpPr/>
      </xdr:nvSpPr>
      <xdr:spPr>
        <a:xfrm>
          <a:off x="7810500" y="1458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165334</xdr:rowOff>
    </xdr:from>
    <xdr:to>
      <xdr:col>36</xdr:col>
      <xdr:colOff>165100</xdr:colOff>
      <xdr:row>85</xdr:row>
      <xdr:rowOff>95484</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6921500" y="1456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100-000061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114264</xdr:rowOff>
    </xdr:from>
    <xdr:to>
      <xdr:col>55</xdr:col>
      <xdr:colOff>50800</xdr:colOff>
      <xdr:row>86</xdr:row>
      <xdr:rowOff>44414</xdr:rowOff>
    </xdr:to>
    <xdr:sp macro="" textlink="">
      <xdr:nvSpPr>
        <xdr:cNvPr id="358" name="楕円 357">
          <a:extLst>
            <a:ext uri="{FF2B5EF4-FFF2-40B4-BE49-F238E27FC236}">
              <a16:creationId xmlns:a16="http://schemas.microsoft.com/office/drawing/2014/main" id="{00000000-0008-0000-0100-000066010000}"/>
            </a:ext>
          </a:extLst>
        </xdr:cNvPr>
        <xdr:cNvSpPr/>
      </xdr:nvSpPr>
      <xdr:spPr>
        <a:xfrm>
          <a:off x="10426700" y="1468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29191</xdr:rowOff>
    </xdr:from>
    <xdr:ext cx="469744" cy="259045"/>
    <xdr:sp macro="" textlink="">
      <xdr:nvSpPr>
        <xdr:cNvPr id="359" name="【公営住宅】&#10;一人当たり面積該当値テキスト">
          <a:extLst>
            <a:ext uri="{FF2B5EF4-FFF2-40B4-BE49-F238E27FC236}">
              <a16:creationId xmlns:a16="http://schemas.microsoft.com/office/drawing/2014/main" id="{00000000-0008-0000-0100-000067010000}"/>
            </a:ext>
          </a:extLst>
        </xdr:cNvPr>
        <xdr:cNvSpPr txBox="1"/>
      </xdr:nvSpPr>
      <xdr:spPr>
        <a:xfrm>
          <a:off x="10515600" y="1460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115270</xdr:rowOff>
    </xdr:from>
    <xdr:to>
      <xdr:col>50</xdr:col>
      <xdr:colOff>165100</xdr:colOff>
      <xdr:row>86</xdr:row>
      <xdr:rowOff>45420</xdr:rowOff>
    </xdr:to>
    <xdr:sp macro="" textlink="">
      <xdr:nvSpPr>
        <xdr:cNvPr id="360" name="楕円 359">
          <a:extLst>
            <a:ext uri="{FF2B5EF4-FFF2-40B4-BE49-F238E27FC236}">
              <a16:creationId xmlns:a16="http://schemas.microsoft.com/office/drawing/2014/main" id="{00000000-0008-0000-0100-000068010000}"/>
            </a:ext>
          </a:extLst>
        </xdr:cNvPr>
        <xdr:cNvSpPr/>
      </xdr:nvSpPr>
      <xdr:spPr>
        <a:xfrm>
          <a:off x="9588500" y="1468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165064</xdr:rowOff>
    </xdr:from>
    <xdr:to>
      <xdr:col>55</xdr:col>
      <xdr:colOff>0</xdr:colOff>
      <xdr:row>85</xdr:row>
      <xdr:rowOff>166070</xdr:rowOff>
    </xdr:to>
    <xdr:cxnSp macro="">
      <xdr:nvCxnSpPr>
        <xdr:cNvPr id="361" name="直線コネクタ 360">
          <a:extLst>
            <a:ext uri="{FF2B5EF4-FFF2-40B4-BE49-F238E27FC236}">
              <a16:creationId xmlns:a16="http://schemas.microsoft.com/office/drawing/2014/main" id="{00000000-0008-0000-0100-000069010000}"/>
            </a:ext>
          </a:extLst>
        </xdr:cNvPr>
        <xdr:cNvCxnSpPr/>
      </xdr:nvCxnSpPr>
      <xdr:spPr>
        <a:xfrm flipV="1">
          <a:off x="9639300" y="14738314"/>
          <a:ext cx="8382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115819</xdr:rowOff>
    </xdr:from>
    <xdr:to>
      <xdr:col>46</xdr:col>
      <xdr:colOff>38100</xdr:colOff>
      <xdr:row>86</xdr:row>
      <xdr:rowOff>45969</xdr:rowOff>
    </xdr:to>
    <xdr:sp macro="" textlink="">
      <xdr:nvSpPr>
        <xdr:cNvPr id="362" name="楕円 361">
          <a:extLst>
            <a:ext uri="{FF2B5EF4-FFF2-40B4-BE49-F238E27FC236}">
              <a16:creationId xmlns:a16="http://schemas.microsoft.com/office/drawing/2014/main" id="{00000000-0008-0000-0100-00006A010000}"/>
            </a:ext>
          </a:extLst>
        </xdr:cNvPr>
        <xdr:cNvSpPr/>
      </xdr:nvSpPr>
      <xdr:spPr>
        <a:xfrm>
          <a:off x="8699500" y="1468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166070</xdr:rowOff>
    </xdr:from>
    <xdr:to>
      <xdr:col>50</xdr:col>
      <xdr:colOff>114300</xdr:colOff>
      <xdr:row>85</xdr:row>
      <xdr:rowOff>166619</xdr:rowOff>
    </xdr:to>
    <xdr:cxnSp macro="">
      <xdr:nvCxnSpPr>
        <xdr:cNvPr id="363" name="直線コネクタ 362">
          <a:extLst>
            <a:ext uri="{FF2B5EF4-FFF2-40B4-BE49-F238E27FC236}">
              <a16:creationId xmlns:a16="http://schemas.microsoft.com/office/drawing/2014/main" id="{00000000-0008-0000-0100-00006B010000}"/>
            </a:ext>
          </a:extLst>
        </xdr:cNvPr>
        <xdr:cNvCxnSpPr/>
      </xdr:nvCxnSpPr>
      <xdr:spPr>
        <a:xfrm flipV="1">
          <a:off x="8750300" y="14739320"/>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116413</xdr:rowOff>
    </xdr:from>
    <xdr:to>
      <xdr:col>41</xdr:col>
      <xdr:colOff>101600</xdr:colOff>
      <xdr:row>86</xdr:row>
      <xdr:rowOff>46563</xdr:rowOff>
    </xdr:to>
    <xdr:sp macro="" textlink="">
      <xdr:nvSpPr>
        <xdr:cNvPr id="364" name="楕円 363">
          <a:extLst>
            <a:ext uri="{FF2B5EF4-FFF2-40B4-BE49-F238E27FC236}">
              <a16:creationId xmlns:a16="http://schemas.microsoft.com/office/drawing/2014/main" id="{00000000-0008-0000-0100-00006C010000}"/>
            </a:ext>
          </a:extLst>
        </xdr:cNvPr>
        <xdr:cNvSpPr/>
      </xdr:nvSpPr>
      <xdr:spPr>
        <a:xfrm>
          <a:off x="7810500" y="1468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166619</xdr:rowOff>
    </xdr:from>
    <xdr:to>
      <xdr:col>45</xdr:col>
      <xdr:colOff>177800</xdr:colOff>
      <xdr:row>85</xdr:row>
      <xdr:rowOff>167213</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flipV="1">
          <a:off x="7861300" y="14739869"/>
          <a:ext cx="8890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77826</xdr:rowOff>
    </xdr:from>
    <xdr:to>
      <xdr:col>36</xdr:col>
      <xdr:colOff>165100</xdr:colOff>
      <xdr:row>86</xdr:row>
      <xdr:rowOff>7976</xdr:rowOff>
    </xdr:to>
    <xdr:sp macro="" textlink="">
      <xdr:nvSpPr>
        <xdr:cNvPr id="366" name="楕円 365">
          <a:extLst>
            <a:ext uri="{FF2B5EF4-FFF2-40B4-BE49-F238E27FC236}">
              <a16:creationId xmlns:a16="http://schemas.microsoft.com/office/drawing/2014/main" id="{00000000-0008-0000-0100-00006E010000}"/>
            </a:ext>
          </a:extLst>
        </xdr:cNvPr>
        <xdr:cNvSpPr/>
      </xdr:nvSpPr>
      <xdr:spPr>
        <a:xfrm>
          <a:off x="6921500" y="1465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128626</xdr:rowOff>
    </xdr:from>
    <xdr:to>
      <xdr:col>41</xdr:col>
      <xdr:colOff>50800</xdr:colOff>
      <xdr:row>85</xdr:row>
      <xdr:rowOff>167213</xdr:rowOff>
    </xdr:to>
    <xdr:cxnSp macro="">
      <xdr:nvCxnSpPr>
        <xdr:cNvPr id="367" name="直線コネクタ 366">
          <a:extLst>
            <a:ext uri="{FF2B5EF4-FFF2-40B4-BE49-F238E27FC236}">
              <a16:creationId xmlns:a16="http://schemas.microsoft.com/office/drawing/2014/main" id="{00000000-0008-0000-0100-00006F010000}"/>
            </a:ext>
          </a:extLst>
        </xdr:cNvPr>
        <xdr:cNvCxnSpPr/>
      </xdr:nvCxnSpPr>
      <xdr:spPr>
        <a:xfrm>
          <a:off x="6972300" y="14701876"/>
          <a:ext cx="889000" cy="3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69491</xdr:rowOff>
    </xdr:from>
    <xdr:ext cx="469744" cy="259045"/>
    <xdr:sp macro="" textlink="">
      <xdr:nvSpPr>
        <xdr:cNvPr id="368" name="n_1aveValue【公営住宅】&#10;一人当たり面積">
          <a:extLst>
            <a:ext uri="{FF2B5EF4-FFF2-40B4-BE49-F238E27FC236}">
              <a16:creationId xmlns:a16="http://schemas.microsoft.com/office/drawing/2014/main" id="{00000000-0008-0000-0100-000070010000}"/>
            </a:ext>
          </a:extLst>
        </xdr:cNvPr>
        <xdr:cNvSpPr txBox="1"/>
      </xdr:nvSpPr>
      <xdr:spPr>
        <a:xfrm>
          <a:off x="9391727" y="14299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80784</xdr:rowOff>
    </xdr:from>
    <xdr:ext cx="469744" cy="259045"/>
    <xdr:sp macro="" textlink="">
      <xdr:nvSpPr>
        <xdr:cNvPr id="369" name="n_2aveValue【公営住宅】&#10;一人当たり面積">
          <a:extLst>
            <a:ext uri="{FF2B5EF4-FFF2-40B4-BE49-F238E27FC236}">
              <a16:creationId xmlns:a16="http://schemas.microsoft.com/office/drawing/2014/main" id="{00000000-0008-0000-0100-000071010000}"/>
            </a:ext>
          </a:extLst>
        </xdr:cNvPr>
        <xdr:cNvSpPr txBox="1"/>
      </xdr:nvSpPr>
      <xdr:spPr>
        <a:xfrm>
          <a:off x="8515427" y="14311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132311</xdr:rowOff>
    </xdr:from>
    <xdr:ext cx="469744" cy="259045"/>
    <xdr:sp macro="" textlink="">
      <xdr:nvSpPr>
        <xdr:cNvPr id="370" name="n_3aveValue【公営住宅】&#10;一人当たり面積">
          <a:extLst>
            <a:ext uri="{FF2B5EF4-FFF2-40B4-BE49-F238E27FC236}">
              <a16:creationId xmlns:a16="http://schemas.microsoft.com/office/drawing/2014/main" id="{00000000-0008-0000-0100-000072010000}"/>
            </a:ext>
          </a:extLst>
        </xdr:cNvPr>
        <xdr:cNvSpPr txBox="1"/>
      </xdr:nvSpPr>
      <xdr:spPr>
        <a:xfrm>
          <a:off x="7626427" y="14362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112011</xdr:rowOff>
    </xdr:from>
    <xdr:ext cx="469744" cy="259045"/>
    <xdr:sp macro="" textlink="">
      <xdr:nvSpPr>
        <xdr:cNvPr id="371" name="n_4aveValue【公営住宅】&#10;一人当たり面積">
          <a:extLst>
            <a:ext uri="{FF2B5EF4-FFF2-40B4-BE49-F238E27FC236}">
              <a16:creationId xmlns:a16="http://schemas.microsoft.com/office/drawing/2014/main" id="{00000000-0008-0000-0100-000073010000}"/>
            </a:ext>
          </a:extLst>
        </xdr:cNvPr>
        <xdr:cNvSpPr txBox="1"/>
      </xdr:nvSpPr>
      <xdr:spPr>
        <a:xfrm>
          <a:off x="6737427" y="14342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36547</xdr:rowOff>
    </xdr:from>
    <xdr:ext cx="469744" cy="259045"/>
    <xdr:sp macro="" textlink="">
      <xdr:nvSpPr>
        <xdr:cNvPr id="372" name="n_1mainValue【公営住宅】&#10;一人当たり面積">
          <a:extLst>
            <a:ext uri="{FF2B5EF4-FFF2-40B4-BE49-F238E27FC236}">
              <a16:creationId xmlns:a16="http://schemas.microsoft.com/office/drawing/2014/main" id="{00000000-0008-0000-0100-000074010000}"/>
            </a:ext>
          </a:extLst>
        </xdr:cNvPr>
        <xdr:cNvSpPr txBox="1"/>
      </xdr:nvSpPr>
      <xdr:spPr>
        <a:xfrm>
          <a:off x="9391727" y="14781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37096</xdr:rowOff>
    </xdr:from>
    <xdr:ext cx="469744" cy="259045"/>
    <xdr:sp macro="" textlink="">
      <xdr:nvSpPr>
        <xdr:cNvPr id="373" name="n_2mainValue【公営住宅】&#10;一人当たり面積">
          <a:extLst>
            <a:ext uri="{FF2B5EF4-FFF2-40B4-BE49-F238E27FC236}">
              <a16:creationId xmlns:a16="http://schemas.microsoft.com/office/drawing/2014/main" id="{00000000-0008-0000-0100-000075010000}"/>
            </a:ext>
          </a:extLst>
        </xdr:cNvPr>
        <xdr:cNvSpPr txBox="1"/>
      </xdr:nvSpPr>
      <xdr:spPr>
        <a:xfrm>
          <a:off x="8515427" y="14781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37690</xdr:rowOff>
    </xdr:from>
    <xdr:ext cx="469744" cy="259045"/>
    <xdr:sp macro="" textlink="">
      <xdr:nvSpPr>
        <xdr:cNvPr id="374" name="n_3mainValue【公営住宅】&#10;一人当たり面積">
          <a:extLst>
            <a:ext uri="{FF2B5EF4-FFF2-40B4-BE49-F238E27FC236}">
              <a16:creationId xmlns:a16="http://schemas.microsoft.com/office/drawing/2014/main" id="{00000000-0008-0000-0100-000076010000}"/>
            </a:ext>
          </a:extLst>
        </xdr:cNvPr>
        <xdr:cNvSpPr txBox="1"/>
      </xdr:nvSpPr>
      <xdr:spPr>
        <a:xfrm>
          <a:off x="7626427" y="1478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170553</xdr:rowOff>
    </xdr:from>
    <xdr:ext cx="469744" cy="259045"/>
    <xdr:sp macro="" textlink="">
      <xdr:nvSpPr>
        <xdr:cNvPr id="375" name="n_4mainValue【公営住宅】&#10;一人当たり面積">
          <a:extLst>
            <a:ext uri="{FF2B5EF4-FFF2-40B4-BE49-F238E27FC236}">
              <a16:creationId xmlns:a16="http://schemas.microsoft.com/office/drawing/2014/main" id="{00000000-0008-0000-0100-000077010000}"/>
            </a:ext>
          </a:extLst>
        </xdr:cNvPr>
        <xdr:cNvSpPr txBox="1"/>
      </xdr:nvSpPr>
      <xdr:spPr>
        <a:xfrm>
          <a:off x="6737427" y="14743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id="{00000000-0008-0000-0100-000078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a:extLst>
            <a:ext uri="{FF2B5EF4-FFF2-40B4-BE49-F238E27FC236}">
              <a16:creationId xmlns:a16="http://schemas.microsoft.com/office/drawing/2014/main" id="{00000000-0008-0000-0100-000090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a:extLst>
            <a:ext uri="{FF2B5EF4-FFF2-40B4-BE49-F238E27FC236}">
              <a16:creationId xmlns:a16="http://schemas.microsoft.com/office/drawing/2014/main" id="{00000000-0008-0000-0100-000091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a:extLst>
            <a:ext uri="{FF2B5EF4-FFF2-40B4-BE49-F238E27FC236}">
              <a16:creationId xmlns:a16="http://schemas.microsoft.com/office/drawing/2014/main" id="{00000000-0008-0000-0100-000092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4" name="テキスト ボックス 403">
          <a:extLst>
            <a:ext uri="{FF2B5EF4-FFF2-40B4-BE49-F238E27FC236}">
              <a16:creationId xmlns:a16="http://schemas.microsoft.com/office/drawing/2014/main" id="{00000000-0008-0000-0100-000094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6" name="テキスト ボックス 405">
          <a:extLst>
            <a:ext uri="{FF2B5EF4-FFF2-40B4-BE49-F238E27FC236}">
              <a16:creationId xmlns:a16="http://schemas.microsoft.com/office/drawing/2014/main" id="{00000000-0008-0000-0100-000096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7" name="直線コネクタ 406">
          <a:extLst>
            <a:ext uri="{FF2B5EF4-FFF2-40B4-BE49-F238E27FC236}">
              <a16:creationId xmlns:a16="http://schemas.microsoft.com/office/drawing/2014/main" id="{00000000-0008-0000-0100-000097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8" name="テキスト ボックス 407">
          <a:extLst>
            <a:ext uri="{FF2B5EF4-FFF2-40B4-BE49-F238E27FC236}">
              <a16:creationId xmlns:a16="http://schemas.microsoft.com/office/drawing/2014/main" id="{00000000-0008-0000-0100-000098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9" name="直線コネクタ 408">
          <a:extLst>
            <a:ext uri="{FF2B5EF4-FFF2-40B4-BE49-F238E27FC236}">
              <a16:creationId xmlns:a16="http://schemas.microsoft.com/office/drawing/2014/main" id="{00000000-0008-0000-0100-000099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0" name="テキスト ボックス 409">
          <a:extLst>
            <a:ext uri="{FF2B5EF4-FFF2-40B4-BE49-F238E27FC236}">
              <a16:creationId xmlns:a16="http://schemas.microsoft.com/office/drawing/2014/main" id="{00000000-0008-0000-0100-00009A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1" name="直線コネクタ 410">
          <a:extLst>
            <a:ext uri="{FF2B5EF4-FFF2-40B4-BE49-F238E27FC236}">
              <a16:creationId xmlns:a16="http://schemas.microsoft.com/office/drawing/2014/main" id="{00000000-0008-0000-0100-00009B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a:extLst>
            <a:ext uri="{FF2B5EF4-FFF2-40B4-BE49-F238E27FC236}">
              <a16:creationId xmlns:a16="http://schemas.microsoft.com/office/drawing/2014/main" id="{00000000-0008-0000-0100-00009D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a:extLst>
            <a:ext uri="{FF2B5EF4-FFF2-40B4-BE49-F238E27FC236}">
              <a16:creationId xmlns:a16="http://schemas.microsoft.com/office/drawing/2014/main" id="{00000000-0008-0000-0100-00009E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5" name="直線コネクタ 414">
          <a:extLst>
            <a:ext uri="{FF2B5EF4-FFF2-40B4-BE49-F238E27FC236}">
              <a16:creationId xmlns:a16="http://schemas.microsoft.com/office/drawing/2014/main" id="{00000000-0008-0000-0100-00009F010000}"/>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6" name="【認定こども園・幼稚園・保育所】&#10;有形固定資産減価償却率最小値テキスト">
          <a:extLst>
            <a:ext uri="{FF2B5EF4-FFF2-40B4-BE49-F238E27FC236}">
              <a16:creationId xmlns:a16="http://schemas.microsoft.com/office/drawing/2014/main" id="{00000000-0008-0000-0100-0000A0010000}"/>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17" name="直線コネクタ 416">
          <a:extLst>
            <a:ext uri="{FF2B5EF4-FFF2-40B4-BE49-F238E27FC236}">
              <a16:creationId xmlns:a16="http://schemas.microsoft.com/office/drawing/2014/main" id="{00000000-0008-0000-0100-0000A1010000}"/>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18" name="【認定こども園・幼稚園・保育所】&#10;有形固定資産減価償却率最大値テキスト">
          <a:extLst>
            <a:ext uri="{FF2B5EF4-FFF2-40B4-BE49-F238E27FC236}">
              <a16:creationId xmlns:a16="http://schemas.microsoft.com/office/drawing/2014/main" id="{00000000-0008-0000-0100-0000A2010000}"/>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19" name="直線コネクタ 418">
          <a:extLst>
            <a:ext uri="{FF2B5EF4-FFF2-40B4-BE49-F238E27FC236}">
              <a16:creationId xmlns:a16="http://schemas.microsoft.com/office/drawing/2014/main" id="{00000000-0008-0000-0100-0000A301000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104157</xdr:rowOff>
    </xdr:from>
    <xdr:ext cx="405111" cy="259045"/>
    <xdr:sp macro="" textlink="">
      <xdr:nvSpPr>
        <xdr:cNvPr id="420" name="【認定こども園・幼稚園・保育所】&#10;有形固定資産減価償却率平均値テキスト">
          <a:extLst>
            <a:ext uri="{FF2B5EF4-FFF2-40B4-BE49-F238E27FC236}">
              <a16:creationId xmlns:a16="http://schemas.microsoft.com/office/drawing/2014/main" id="{00000000-0008-0000-0100-0000A4010000}"/>
            </a:ext>
          </a:extLst>
        </xdr:cNvPr>
        <xdr:cNvSpPr txBox="1"/>
      </xdr:nvSpPr>
      <xdr:spPr>
        <a:xfrm>
          <a:off x="16357600" y="6104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81280</xdr:rowOff>
    </xdr:from>
    <xdr:to>
      <xdr:col>85</xdr:col>
      <xdr:colOff>177800</xdr:colOff>
      <xdr:row>37</xdr:row>
      <xdr:rowOff>11430</xdr:rowOff>
    </xdr:to>
    <xdr:sp macro="" textlink="">
      <xdr:nvSpPr>
        <xdr:cNvPr id="421" name="フローチャート: 判断 420">
          <a:extLst>
            <a:ext uri="{FF2B5EF4-FFF2-40B4-BE49-F238E27FC236}">
              <a16:creationId xmlns:a16="http://schemas.microsoft.com/office/drawing/2014/main" id="{00000000-0008-0000-0100-0000A5010000}"/>
            </a:ext>
          </a:extLst>
        </xdr:cNvPr>
        <xdr:cNvSpPr/>
      </xdr:nvSpPr>
      <xdr:spPr>
        <a:xfrm>
          <a:off x="16268700" y="62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25400</xdr:rowOff>
    </xdr:from>
    <xdr:to>
      <xdr:col>81</xdr:col>
      <xdr:colOff>101600</xdr:colOff>
      <xdr:row>36</xdr:row>
      <xdr:rowOff>127000</xdr:rowOff>
    </xdr:to>
    <xdr:sp macro="" textlink="">
      <xdr:nvSpPr>
        <xdr:cNvPr id="422" name="フローチャート: 判断 421">
          <a:extLst>
            <a:ext uri="{FF2B5EF4-FFF2-40B4-BE49-F238E27FC236}">
              <a16:creationId xmlns:a16="http://schemas.microsoft.com/office/drawing/2014/main" id="{00000000-0008-0000-0100-0000A6010000}"/>
            </a:ext>
          </a:extLst>
        </xdr:cNvPr>
        <xdr:cNvSpPr/>
      </xdr:nvSpPr>
      <xdr:spPr>
        <a:xfrm>
          <a:off x="1543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38100</xdr:rowOff>
    </xdr:from>
    <xdr:to>
      <xdr:col>76</xdr:col>
      <xdr:colOff>165100</xdr:colOff>
      <xdr:row>36</xdr:row>
      <xdr:rowOff>139700</xdr:rowOff>
    </xdr:to>
    <xdr:sp macro="" textlink="">
      <xdr:nvSpPr>
        <xdr:cNvPr id="423" name="フローチャート: 判断 422">
          <a:extLst>
            <a:ext uri="{FF2B5EF4-FFF2-40B4-BE49-F238E27FC236}">
              <a16:creationId xmlns:a16="http://schemas.microsoft.com/office/drawing/2014/main" id="{00000000-0008-0000-0100-0000A7010000}"/>
            </a:ext>
          </a:extLst>
        </xdr:cNvPr>
        <xdr:cNvSpPr/>
      </xdr:nvSpPr>
      <xdr:spPr>
        <a:xfrm>
          <a:off x="145415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1270</xdr:rowOff>
    </xdr:from>
    <xdr:to>
      <xdr:col>72</xdr:col>
      <xdr:colOff>38100</xdr:colOff>
      <xdr:row>37</xdr:row>
      <xdr:rowOff>102870</xdr:rowOff>
    </xdr:to>
    <xdr:sp macro="" textlink="">
      <xdr:nvSpPr>
        <xdr:cNvPr id="424" name="フローチャート: 判断 423">
          <a:extLst>
            <a:ext uri="{FF2B5EF4-FFF2-40B4-BE49-F238E27FC236}">
              <a16:creationId xmlns:a16="http://schemas.microsoft.com/office/drawing/2014/main" id="{00000000-0008-0000-0100-0000A8010000}"/>
            </a:ext>
          </a:extLst>
        </xdr:cNvPr>
        <xdr:cNvSpPr/>
      </xdr:nvSpPr>
      <xdr:spPr>
        <a:xfrm>
          <a:off x="136525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6350</xdr:rowOff>
    </xdr:from>
    <xdr:to>
      <xdr:col>67</xdr:col>
      <xdr:colOff>101600</xdr:colOff>
      <xdr:row>37</xdr:row>
      <xdr:rowOff>107950</xdr:rowOff>
    </xdr:to>
    <xdr:sp macro="" textlink="">
      <xdr:nvSpPr>
        <xdr:cNvPr id="425" name="フローチャート: 判断 424">
          <a:extLst>
            <a:ext uri="{FF2B5EF4-FFF2-40B4-BE49-F238E27FC236}">
              <a16:creationId xmlns:a16="http://schemas.microsoft.com/office/drawing/2014/main" id="{00000000-0008-0000-0100-0000A9010000}"/>
            </a:ext>
          </a:extLst>
        </xdr:cNvPr>
        <xdr:cNvSpPr/>
      </xdr:nvSpPr>
      <xdr:spPr>
        <a:xfrm>
          <a:off x="12763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00000000-0008-0000-0100-0000AA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100-0000AB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100-0000AC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1270</xdr:rowOff>
    </xdr:from>
    <xdr:to>
      <xdr:col>85</xdr:col>
      <xdr:colOff>177800</xdr:colOff>
      <xdr:row>38</xdr:row>
      <xdr:rowOff>102870</xdr:rowOff>
    </xdr:to>
    <xdr:sp macro="" textlink="">
      <xdr:nvSpPr>
        <xdr:cNvPr id="431" name="楕円 430">
          <a:extLst>
            <a:ext uri="{FF2B5EF4-FFF2-40B4-BE49-F238E27FC236}">
              <a16:creationId xmlns:a16="http://schemas.microsoft.com/office/drawing/2014/main" id="{00000000-0008-0000-0100-0000AF010000}"/>
            </a:ext>
          </a:extLst>
        </xdr:cNvPr>
        <xdr:cNvSpPr/>
      </xdr:nvSpPr>
      <xdr:spPr>
        <a:xfrm>
          <a:off x="16268700" y="651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151147</xdr:rowOff>
    </xdr:from>
    <xdr:ext cx="405111" cy="259045"/>
    <xdr:sp macro="" textlink="">
      <xdr:nvSpPr>
        <xdr:cNvPr id="432" name="【認定こども園・幼稚園・保育所】&#10;有形固定資産減価償却率該当値テキスト">
          <a:extLst>
            <a:ext uri="{FF2B5EF4-FFF2-40B4-BE49-F238E27FC236}">
              <a16:creationId xmlns:a16="http://schemas.microsoft.com/office/drawing/2014/main" id="{00000000-0008-0000-0100-0000B0010000}"/>
            </a:ext>
          </a:extLst>
        </xdr:cNvPr>
        <xdr:cNvSpPr txBox="1"/>
      </xdr:nvSpPr>
      <xdr:spPr>
        <a:xfrm>
          <a:off x="16357600" y="6494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138430</xdr:rowOff>
    </xdr:from>
    <xdr:to>
      <xdr:col>81</xdr:col>
      <xdr:colOff>101600</xdr:colOff>
      <xdr:row>38</xdr:row>
      <xdr:rowOff>68580</xdr:rowOff>
    </xdr:to>
    <xdr:sp macro="" textlink="">
      <xdr:nvSpPr>
        <xdr:cNvPr id="433" name="楕円 432">
          <a:extLst>
            <a:ext uri="{FF2B5EF4-FFF2-40B4-BE49-F238E27FC236}">
              <a16:creationId xmlns:a16="http://schemas.microsoft.com/office/drawing/2014/main" id="{00000000-0008-0000-0100-0000B1010000}"/>
            </a:ext>
          </a:extLst>
        </xdr:cNvPr>
        <xdr:cNvSpPr/>
      </xdr:nvSpPr>
      <xdr:spPr>
        <a:xfrm>
          <a:off x="15430500" y="648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17780</xdr:rowOff>
    </xdr:from>
    <xdr:to>
      <xdr:col>85</xdr:col>
      <xdr:colOff>127000</xdr:colOff>
      <xdr:row>38</xdr:row>
      <xdr:rowOff>52070</xdr:rowOff>
    </xdr:to>
    <xdr:cxnSp macro="">
      <xdr:nvCxnSpPr>
        <xdr:cNvPr id="434" name="直線コネクタ 433">
          <a:extLst>
            <a:ext uri="{FF2B5EF4-FFF2-40B4-BE49-F238E27FC236}">
              <a16:creationId xmlns:a16="http://schemas.microsoft.com/office/drawing/2014/main" id="{00000000-0008-0000-0100-0000B2010000}"/>
            </a:ext>
          </a:extLst>
        </xdr:cNvPr>
        <xdr:cNvCxnSpPr/>
      </xdr:nvCxnSpPr>
      <xdr:spPr>
        <a:xfrm>
          <a:off x="15481300" y="653288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114300</xdr:rowOff>
    </xdr:from>
    <xdr:to>
      <xdr:col>76</xdr:col>
      <xdr:colOff>165100</xdr:colOff>
      <xdr:row>38</xdr:row>
      <xdr:rowOff>44450</xdr:rowOff>
    </xdr:to>
    <xdr:sp macro="" textlink="">
      <xdr:nvSpPr>
        <xdr:cNvPr id="435" name="楕円 434">
          <a:extLst>
            <a:ext uri="{FF2B5EF4-FFF2-40B4-BE49-F238E27FC236}">
              <a16:creationId xmlns:a16="http://schemas.microsoft.com/office/drawing/2014/main" id="{00000000-0008-0000-0100-0000B3010000}"/>
            </a:ext>
          </a:extLst>
        </xdr:cNvPr>
        <xdr:cNvSpPr/>
      </xdr:nvSpPr>
      <xdr:spPr>
        <a:xfrm>
          <a:off x="14541500" y="645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165100</xdr:rowOff>
    </xdr:from>
    <xdr:to>
      <xdr:col>81</xdr:col>
      <xdr:colOff>50800</xdr:colOff>
      <xdr:row>38</xdr:row>
      <xdr:rowOff>17780</xdr:rowOff>
    </xdr:to>
    <xdr:cxnSp macro="">
      <xdr:nvCxnSpPr>
        <xdr:cNvPr id="436" name="直線コネクタ 435">
          <a:extLst>
            <a:ext uri="{FF2B5EF4-FFF2-40B4-BE49-F238E27FC236}">
              <a16:creationId xmlns:a16="http://schemas.microsoft.com/office/drawing/2014/main" id="{00000000-0008-0000-0100-0000B4010000}"/>
            </a:ext>
          </a:extLst>
        </xdr:cNvPr>
        <xdr:cNvCxnSpPr/>
      </xdr:nvCxnSpPr>
      <xdr:spPr>
        <a:xfrm>
          <a:off x="14592300" y="65087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80010</xdr:rowOff>
    </xdr:from>
    <xdr:to>
      <xdr:col>72</xdr:col>
      <xdr:colOff>38100</xdr:colOff>
      <xdr:row>38</xdr:row>
      <xdr:rowOff>10160</xdr:rowOff>
    </xdr:to>
    <xdr:sp macro="" textlink="">
      <xdr:nvSpPr>
        <xdr:cNvPr id="437" name="楕円 436">
          <a:extLst>
            <a:ext uri="{FF2B5EF4-FFF2-40B4-BE49-F238E27FC236}">
              <a16:creationId xmlns:a16="http://schemas.microsoft.com/office/drawing/2014/main" id="{00000000-0008-0000-0100-0000B5010000}"/>
            </a:ext>
          </a:extLst>
        </xdr:cNvPr>
        <xdr:cNvSpPr/>
      </xdr:nvSpPr>
      <xdr:spPr>
        <a:xfrm>
          <a:off x="136525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130810</xdr:rowOff>
    </xdr:from>
    <xdr:to>
      <xdr:col>76</xdr:col>
      <xdr:colOff>114300</xdr:colOff>
      <xdr:row>37</xdr:row>
      <xdr:rowOff>165100</xdr:rowOff>
    </xdr:to>
    <xdr:cxnSp macro="">
      <xdr:nvCxnSpPr>
        <xdr:cNvPr id="438" name="直線コネクタ 437">
          <a:extLst>
            <a:ext uri="{FF2B5EF4-FFF2-40B4-BE49-F238E27FC236}">
              <a16:creationId xmlns:a16="http://schemas.microsoft.com/office/drawing/2014/main" id="{00000000-0008-0000-0100-0000B6010000}"/>
            </a:ext>
          </a:extLst>
        </xdr:cNvPr>
        <xdr:cNvCxnSpPr/>
      </xdr:nvCxnSpPr>
      <xdr:spPr>
        <a:xfrm>
          <a:off x="13703300" y="64744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2540</xdr:rowOff>
    </xdr:from>
    <xdr:to>
      <xdr:col>67</xdr:col>
      <xdr:colOff>101600</xdr:colOff>
      <xdr:row>37</xdr:row>
      <xdr:rowOff>104140</xdr:rowOff>
    </xdr:to>
    <xdr:sp macro="" textlink="">
      <xdr:nvSpPr>
        <xdr:cNvPr id="439" name="楕円 438">
          <a:extLst>
            <a:ext uri="{FF2B5EF4-FFF2-40B4-BE49-F238E27FC236}">
              <a16:creationId xmlns:a16="http://schemas.microsoft.com/office/drawing/2014/main" id="{00000000-0008-0000-0100-0000B7010000}"/>
            </a:ext>
          </a:extLst>
        </xdr:cNvPr>
        <xdr:cNvSpPr/>
      </xdr:nvSpPr>
      <xdr:spPr>
        <a:xfrm>
          <a:off x="12763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53340</xdr:rowOff>
    </xdr:from>
    <xdr:to>
      <xdr:col>71</xdr:col>
      <xdr:colOff>177800</xdr:colOff>
      <xdr:row>37</xdr:row>
      <xdr:rowOff>130810</xdr:rowOff>
    </xdr:to>
    <xdr:cxnSp macro="">
      <xdr:nvCxnSpPr>
        <xdr:cNvPr id="440" name="直線コネクタ 439">
          <a:extLst>
            <a:ext uri="{FF2B5EF4-FFF2-40B4-BE49-F238E27FC236}">
              <a16:creationId xmlns:a16="http://schemas.microsoft.com/office/drawing/2014/main" id="{00000000-0008-0000-0100-0000B8010000}"/>
            </a:ext>
          </a:extLst>
        </xdr:cNvPr>
        <xdr:cNvCxnSpPr/>
      </xdr:nvCxnSpPr>
      <xdr:spPr>
        <a:xfrm>
          <a:off x="12814300" y="6396990"/>
          <a:ext cx="889000" cy="7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143527</xdr:rowOff>
    </xdr:from>
    <xdr:ext cx="405111" cy="259045"/>
    <xdr:sp macro="" textlink="">
      <xdr:nvSpPr>
        <xdr:cNvPr id="441" name="n_1aveValue【認定こども園・幼稚園・保育所】&#10;有形固定資産減価償却率">
          <a:extLst>
            <a:ext uri="{FF2B5EF4-FFF2-40B4-BE49-F238E27FC236}">
              <a16:creationId xmlns:a16="http://schemas.microsoft.com/office/drawing/2014/main" id="{00000000-0008-0000-0100-0000B9010000}"/>
            </a:ext>
          </a:extLst>
        </xdr:cNvPr>
        <xdr:cNvSpPr txBox="1"/>
      </xdr:nvSpPr>
      <xdr:spPr>
        <a:xfrm>
          <a:off x="152660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156227</xdr:rowOff>
    </xdr:from>
    <xdr:ext cx="405111" cy="259045"/>
    <xdr:sp macro="" textlink="">
      <xdr:nvSpPr>
        <xdr:cNvPr id="442" name="n_2aveValue【認定こども園・幼稚園・保育所】&#10;有形固定資産減価償却率">
          <a:extLst>
            <a:ext uri="{FF2B5EF4-FFF2-40B4-BE49-F238E27FC236}">
              <a16:creationId xmlns:a16="http://schemas.microsoft.com/office/drawing/2014/main" id="{00000000-0008-0000-0100-0000BA010000}"/>
            </a:ext>
          </a:extLst>
        </xdr:cNvPr>
        <xdr:cNvSpPr txBox="1"/>
      </xdr:nvSpPr>
      <xdr:spPr>
        <a:xfrm>
          <a:off x="14389744" y="5985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119397</xdr:rowOff>
    </xdr:from>
    <xdr:ext cx="405111" cy="259045"/>
    <xdr:sp macro="" textlink="">
      <xdr:nvSpPr>
        <xdr:cNvPr id="443" name="n_3aveValue【認定こども園・幼稚園・保育所】&#10;有形固定資産減価償却率">
          <a:extLst>
            <a:ext uri="{FF2B5EF4-FFF2-40B4-BE49-F238E27FC236}">
              <a16:creationId xmlns:a16="http://schemas.microsoft.com/office/drawing/2014/main" id="{00000000-0008-0000-0100-0000BB010000}"/>
            </a:ext>
          </a:extLst>
        </xdr:cNvPr>
        <xdr:cNvSpPr txBox="1"/>
      </xdr:nvSpPr>
      <xdr:spPr>
        <a:xfrm>
          <a:off x="13500744" y="6120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99077</xdr:rowOff>
    </xdr:from>
    <xdr:ext cx="405111" cy="259045"/>
    <xdr:sp macro="" textlink="">
      <xdr:nvSpPr>
        <xdr:cNvPr id="444" name="n_4aveValue【認定こども園・幼稚園・保育所】&#10;有形固定資産減価償却率">
          <a:extLst>
            <a:ext uri="{FF2B5EF4-FFF2-40B4-BE49-F238E27FC236}">
              <a16:creationId xmlns:a16="http://schemas.microsoft.com/office/drawing/2014/main" id="{00000000-0008-0000-0100-0000BC010000}"/>
            </a:ext>
          </a:extLst>
        </xdr:cNvPr>
        <xdr:cNvSpPr txBox="1"/>
      </xdr:nvSpPr>
      <xdr:spPr>
        <a:xfrm>
          <a:off x="12611744" y="644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59707</xdr:rowOff>
    </xdr:from>
    <xdr:ext cx="405111" cy="259045"/>
    <xdr:sp macro="" textlink="">
      <xdr:nvSpPr>
        <xdr:cNvPr id="445" name="n_1mainValue【認定こども園・幼稚園・保育所】&#10;有形固定資産減価償却率">
          <a:extLst>
            <a:ext uri="{FF2B5EF4-FFF2-40B4-BE49-F238E27FC236}">
              <a16:creationId xmlns:a16="http://schemas.microsoft.com/office/drawing/2014/main" id="{00000000-0008-0000-0100-0000BD010000}"/>
            </a:ext>
          </a:extLst>
        </xdr:cNvPr>
        <xdr:cNvSpPr txBox="1"/>
      </xdr:nvSpPr>
      <xdr:spPr>
        <a:xfrm>
          <a:off x="15266044" y="6574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35577</xdr:rowOff>
    </xdr:from>
    <xdr:ext cx="405111" cy="259045"/>
    <xdr:sp macro="" textlink="">
      <xdr:nvSpPr>
        <xdr:cNvPr id="446" name="n_2mainValue【認定こども園・幼稚園・保育所】&#10;有形固定資産減価償却率">
          <a:extLst>
            <a:ext uri="{FF2B5EF4-FFF2-40B4-BE49-F238E27FC236}">
              <a16:creationId xmlns:a16="http://schemas.microsoft.com/office/drawing/2014/main" id="{00000000-0008-0000-0100-0000BE010000}"/>
            </a:ext>
          </a:extLst>
        </xdr:cNvPr>
        <xdr:cNvSpPr txBox="1"/>
      </xdr:nvSpPr>
      <xdr:spPr>
        <a:xfrm>
          <a:off x="14389744" y="6550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1287</xdr:rowOff>
    </xdr:from>
    <xdr:ext cx="405111" cy="259045"/>
    <xdr:sp macro="" textlink="">
      <xdr:nvSpPr>
        <xdr:cNvPr id="447" name="n_3mainValue【認定こども園・幼稚園・保育所】&#10;有形固定資産減価償却率">
          <a:extLst>
            <a:ext uri="{FF2B5EF4-FFF2-40B4-BE49-F238E27FC236}">
              <a16:creationId xmlns:a16="http://schemas.microsoft.com/office/drawing/2014/main" id="{00000000-0008-0000-0100-0000BF010000}"/>
            </a:ext>
          </a:extLst>
        </xdr:cNvPr>
        <xdr:cNvSpPr txBox="1"/>
      </xdr:nvSpPr>
      <xdr:spPr>
        <a:xfrm>
          <a:off x="13500744" y="651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120667</xdr:rowOff>
    </xdr:from>
    <xdr:ext cx="405111" cy="259045"/>
    <xdr:sp macro="" textlink="">
      <xdr:nvSpPr>
        <xdr:cNvPr id="448" name="n_4mainValue【認定こども園・幼稚園・保育所】&#10;有形固定資産減価償却率">
          <a:extLst>
            <a:ext uri="{FF2B5EF4-FFF2-40B4-BE49-F238E27FC236}">
              <a16:creationId xmlns:a16="http://schemas.microsoft.com/office/drawing/2014/main" id="{00000000-0008-0000-0100-0000C0010000}"/>
            </a:ext>
          </a:extLst>
        </xdr:cNvPr>
        <xdr:cNvSpPr txBox="1"/>
      </xdr:nvSpPr>
      <xdr:spPr>
        <a:xfrm>
          <a:off x="12611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a:extLst>
            <a:ext uri="{FF2B5EF4-FFF2-40B4-BE49-F238E27FC236}">
              <a16:creationId xmlns:a16="http://schemas.microsoft.com/office/drawing/2014/main" id="{00000000-0008-0000-0100-0000C1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a:extLst>
            <a:ext uri="{FF2B5EF4-FFF2-40B4-BE49-F238E27FC236}">
              <a16:creationId xmlns:a16="http://schemas.microsoft.com/office/drawing/2014/main" id="{00000000-0008-0000-0100-0000C2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a:extLst>
            <a:ext uri="{FF2B5EF4-FFF2-40B4-BE49-F238E27FC236}">
              <a16:creationId xmlns:a16="http://schemas.microsoft.com/office/drawing/2014/main" id="{00000000-0008-0000-0100-0000C3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a:extLst>
            <a:ext uri="{FF2B5EF4-FFF2-40B4-BE49-F238E27FC236}">
              <a16:creationId xmlns:a16="http://schemas.microsoft.com/office/drawing/2014/main" id="{00000000-0008-0000-0100-0000C4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a:extLst>
            <a:ext uri="{FF2B5EF4-FFF2-40B4-BE49-F238E27FC236}">
              <a16:creationId xmlns:a16="http://schemas.microsoft.com/office/drawing/2014/main" id="{00000000-0008-0000-0100-0000C9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a:extLst>
            <a:ext uri="{FF2B5EF4-FFF2-40B4-BE49-F238E27FC236}">
              <a16:creationId xmlns:a16="http://schemas.microsoft.com/office/drawing/2014/main" id="{00000000-0008-0000-0100-0000CA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9" name="直線コネクタ 458">
          <a:extLst>
            <a:ext uri="{FF2B5EF4-FFF2-40B4-BE49-F238E27FC236}">
              <a16:creationId xmlns:a16="http://schemas.microsoft.com/office/drawing/2014/main" id="{00000000-0008-0000-0100-0000CB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0" name="テキスト ボックス 459">
          <a:extLst>
            <a:ext uri="{FF2B5EF4-FFF2-40B4-BE49-F238E27FC236}">
              <a16:creationId xmlns:a16="http://schemas.microsoft.com/office/drawing/2014/main" id="{00000000-0008-0000-0100-0000CC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2" name="テキスト ボックス 461">
          <a:extLst>
            <a:ext uri="{FF2B5EF4-FFF2-40B4-BE49-F238E27FC236}">
              <a16:creationId xmlns:a16="http://schemas.microsoft.com/office/drawing/2014/main" id="{00000000-0008-0000-0100-0000CE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3" name="直線コネクタ 462">
          <a:extLst>
            <a:ext uri="{FF2B5EF4-FFF2-40B4-BE49-F238E27FC236}">
              <a16:creationId xmlns:a16="http://schemas.microsoft.com/office/drawing/2014/main" id="{00000000-0008-0000-0100-0000CF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4" name="テキスト ボックス 463">
          <a:extLst>
            <a:ext uri="{FF2B5EF4-FFF2-40B4-BE49-F238E27FC236}">
              <a16:creationId xmlns:a16="http://schemas.microsoft.com/office/drawing/2014/main" id="{00000000-0008-0000-0100-0000D0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7" name="直線コネクタ 466">
          <a:extLst>
            <a:ext uri="{FF2B5EF4-FFF2-40B4-BE49-F238E27FC236}">
              <a16:creationId xmlns:a16="http://schemas.microsoft.com/office/drawing/2014/main" id="{00000000-0008-0000-0100-0000D3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9" name="直線コネクタ 468">
          <a:extLst>
            <a:ext uri="{FF2B5EF4-FFF2-40B4-BE49-F238E27FC236}">
              <a16:creationId xmlns:a16="http://schemas.microsoft.com/office/drawing/2014/main" id="{00000000-0008-0000-0100-0000D5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00000000-0008-0000-0100-0000D7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00000000-0008-0000-0100-0000D9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72390</xdr:rowOff>
    </xdr:from>
    <xdr:to>
      <xdr:col>116</xdr:col>
      <xdr:colOff>62864</xdr:colOff>
      <xdr:row>41</xdr:row>
      <xdr:rowOff>102870</xdr:rowOff>
    </xdr:to>
    <xdr:cxnSp macro="">
      <xdr:nvCxnSpPr>
        <xdr:cNvPr id="474" name="直線コネクタ 473">
          <a:extLst>
            <a:ext uri="{FF2B5EF4-FFF2-40B4-BE49-F238E27FC236}">
              <a16:creationId xmlns:a16="http://schemas.microsoft.com/office/drawing/2014/main" id="{00000000-0008-0000-0100-0000DA010000}"/>
            </a:ext>
          </a:extLst>
        </xdr:cNvPr>
        <xdr:cNvCxnSpPr/>
      </xdr:nvCxnSpPr>
      <xdr:spPr>
        <a:xfrm flipV="1">
          <a:off x="22160864" y="57302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106697</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00000000-0008-0000-0100-0000DB010000}"/>
            </a:ext>
          </a:extLst>
        </xdr:cNvPr>
        <xdr:cNvSpPr txBox="1"/>
      </xdr:nvSpPr>
      <xdr:spPr>
        <a:xfrm>
          <a:off x="22199600" y="71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102870</xdr:rowOff>
    </xdr:from>
    <xdr:to>
      <xdr:col>116</xdr:col>
      <xdr:colOff>152400</xdr:colOff>
      <xdr:row>41</xdr:row>
      <xdr:rowOff>102870</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a:off x="22072600" y="713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19067</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00000000-0008-0000-0100-0000DD010000}"/>
            </a:ext>
          </a:extLst>
        </xdr:cNvPr>
        <xdr:cNvSpPr txBox="1"/>
      </xdr:nvSpPr>
      <xdr:spPr>
        <a:xfrm>
          <a:off x="22199600" y="550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72390</xdr:rowOff>
    </xdr:from>
    <xdr:to>
      <xdr:col>116</xdr:col>
      <xdr:colOff>152400</xdr:colOff>
      <xdr:row>33</xdr:row>
      <xdr:rowOff>72390</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a:off x="22072600" y="573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88192</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00000000-0008-0000-0100-0000DF010000}"/>
            </a:ext>
          </a:extLst>
        </xdr:cNvPr>
        <xdr:cNvSpPr txBox="1"/>
      </xdr:nvSpPr>
      <xdr:spPr>
        <a:xfrm>
          <a:off x="22199600" y="67747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109765</xdr:rowOff>
    </xdr:from>
    <xdr:to>
      <xdr:col>116</xdr:col>
      <xdr:colOff>114300</xdr:colOff>
      <xdr:row>40</xdr:row>
      <xdr:rowOff>39915</xdr:rowOff>
    </xdr:to>
    <xdr:sp macro="" textlink="">
      <xdr:nvSpPr>
        <xdr:cNvPr id="480" name="フローチャート: 判断 479">
          <a:extLst>
            <a:ext uri="{FF2B5EF4-FFF2-40B4-BE49-F238E27FC236}">
              <a16:creationId xmlns:a16="http://schemas.microsoft.com/office/drawing/2014/main" id="{00000000-0008-0000-0100-0000E0010000}"/>
            </a:ext>
          </a:extLst>
        </xdr:cNvPr>
        <xdr:cNvSpPr/>
      </xdr:nvSpPr>
      <xdr:spPr>
        <a:xfrm>
          <a:off x="221107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81462</xdr:rowOff>
    </xdr:from>
    <xdr:to>
      <xdr:col>112</xdr:col>
      <xdr:colOff>38100</xdr:colOff>
      <xdr:row>40</xdr:row>
      <xdr:rowOff>11612</xdr:rowOff>
    </xdr:to>
    <xdr:sp macro="" textlink="">
      <xdr:nvSpPr>
        <xdr:cNvPr id="481" name="フローチャート: 判断 480">
          <a:extLst>
            <a:ext uri="{FF2B5EF4-FFF2-40B4-BE49-F238E27FC236}">
              <a16:creationId xmlns:a16="http://schemas.microsoft.com/office/drawing/2014/main" id="{00000000-0008-0000-0100-0000E1010000}"/>
            </a:ext>
          </a:extLst>
        </xdr:cNvPr>
        <xdr:cNvSpPr/>
      </xdr:nvSpPr>
      <xdr:spPr>
        <a:xfrm>
          <a:off x="21272500" y="676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102144</xdr:rowOff>
    </xdr:from>
    <xdr:to>
      <xdr:col>107</xdr:col>
      <xdr:colOff>101600</xdr:colOff>
      <xdr:row>40</xdr:row>
      <xdr:rowOff>32294</xdr:rowOff>
    </xdr:to>
    <xdr:sp macro="" textlink="">
      <xdr:nvSpPr>
        <xdr:cNvPr id="482" name="フローチャート: 判断 481">
          <a:extLst>
            <a:ext uri="{FF2B5EF4-FFF2-40B4-BE49-F238E27FC236}">
              <a16:creationId xmlns:a16="http://schemas.microsoft.com/office/drawing/2014/main" id="{00000000-0008-0000-0100-0000E2010000}"/>
            </a:ext>
          </a:extLst>
        </xdr:cNvPr>
        <xdr:cNvSpPr/>
      </xdr:nvSpPr>
      <xdr:spPr>
        <a:xfrm>
          <a:off x="20383500" y="67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110853</xdr:rowOff>
    </xdr:from>
    <xdr:to>
      <xdr:col>102</xdr:col>
      <xdr:colOff>165100</xdr:colOff>
      <xdr:row>40</xdr:row>
      <xdr:rowOff>41003</xdr:rowOff>
    </xdr:to>
    <xdr:sp macro="" textlink="">
      <xdr:nvSpPr>
        <xdr:cNvPr id="483" name="フローチャート: 判断 482">
          <a:extLst>
            <a:ext uri="{FF2B5EF4-FFF2-40B4-BE49-F238E27FC236}">
              <a16:creationId xmlns:a16="http://schemas.microsoft.com/office/drawing/2014/main" id="{00000000-0008-0000-0100-0000E3010000}"/>
            </a:ext>
          </a:extLst>
        </xdr:cNvPr>
        <xdr:cNvSpPr/>
      </xdr:nvSpPr>
      <xdr:spPr>
        <a:xfrm>
          <a:off x="19494500" y="679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113030</xdr:rowOff>
    </xdr:from>
    <xdr:to>
      <xdr:col>98</xdr:col>
      <xdr:colOff>38100</xdr:colOff>
      <xdr:row>40</xdr:row>
      <xdr:rowOff>43180</xdr:rowOff>
    </xdr:to>
    <xdr:sp macro="" textlink="">
      <xdr:nvSpPr>
        <xdr:cNvPr id="484" name="フローチャート: 判断 483">
          <a:extLst>
            <a:ext uri="{FF2B5EF4-FFF2-40B4-BE49-F238E27FC236}">
              <a16:creationId xmlns:a16="http://schemas.microsoft.com/office/drawing/2014/main" id="{00000000-0008-0000-0100-0000E4010000}"/>
            </a:ext>
          </a:extLst>
        </xdr:cNvPr>
        <xdr:cNvSpPr/>
      </xdr:nvSpPr>
      <xdr:spPr>
        <a:xfrm>
          <a:off x="18605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100-0000E9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169092</xdr:rowOff>
    </xdr:from>
    <xdr:to>
      <xdr:col>116</xdr:col>
      <xdr:colOff>114300</xdr:colOff>
      <xdr:row>37</xdr:row>
      <xdr:rowOff>99242</xdr:rowOff>
    </xdr:to>
    <xdr:sp macro="" textlink="">
      <xdr:nvSpPr>
        <xdr:cNvPr id="490" name="楕円 489">
          <a:extLst>
            <a:ext uri="{FF2B5EF4-FFF2-40B4-BE49-F238E27FC236}">
              <a16:creationId xmlns:a16="http://schemas.microsoft.com/office/drawing/2014/main" id="{00000000-0008-0000-0100-0000EA010000}"/>
            </a:ext>
          </a:extLst>
        </xdr:cNvPr>
        <xdr:cNvSpPr/>
      </xdr:nvSpPr>
      <xdr:spPr>
        <a:xfrm>
          <a:off x="22110700" y="634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20519</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00000000-0008-0000-0100-0000EB010000}"/>
            </a:ext>
          </a:extLst>
        </xdr:cNvPr>
        <xdr:cNvSpPr txBox="1"/>
      </xdr:nvSpPr>
      <xdr:spPr>
        <a:xfrm>
          <a:off x="22199600" y="619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18324</xdr:rowOff>
    </xdr:from>
    <xdr:to>
      <xdr:col>112</xdr:col>
      <xdr:colOff>38100</xdr:colOff>
      <xdr:row>37</xdr:row>
      <xdr:rowOff>119924</xdr:rowOff>
    </xdr:to>
    <xdr:sp macro="" textlink="">
      <xdr:nvSpPr>
        <xdr:cNvPr id="492" name="楕円 491">
          <a:extLst>
            <a:ext uri="{FF2B5EF4-FFF2-40B4-BE49-F238E27FC236}">
              <a16:creationId xmlns:a16="http://schemas.microsoft.com/office/drawing/2014/main" id="{00000000-0008-0000-0100-0000EC010000}"/>
            </a:ext>
          </a:extLst>
        </xdr:cNvPr>
        <xdr:cNvSpPr/>
      </xdr:nvSpPr>
      <xdr:spPr>
        <a:xfrm>
          <a:off x="21272500" y="636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48442</xdr:rowOff>
    </xdr:from>
    <xdr:to>
      <xdr:col>116</xdr:col>
      <xdr:colOff>63500</xdr:colOff>
      <xdr:row>37</xdr:row>
      <xdr:rowOff>69124</xdr:rowOff>
    </xdr:to>
    <xdr:cxnSp macro="">
      <xdr:nvCxnSpPr>
        <xdr:cNvPr id="493" name="直線コネクタ 492">
          <a:extLst>
            <a:ext uri="{FF2B5EF4-FFF2-40B4-BE49-F238E27FC236}">
              <a16:creationId xmlns:a16="http://schemas.microsoft.com/office/drawing/2014/main" id="{00000000-0008-0000-0100-0000ED010000}"/>
            </a:ext>
          </a:extLst>
        </xdr:cNvPr>
        <xdr:cNvCxnSpPr/>
      </xdr:nvCxnSpPr>
      <xdr:spPr>
        <a:xfrm flipV="1">
          <a:off x="21323300" y="6392092"/>
          <a:ext cx="8382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119017</xdr:rowOff>
    </xdr:from>
    <xdr:to>
      <xdr:col>107</xdr:col>
      <xdr:colOff>101600</xdr:colOff>
      <xdr:row>37</xdr:row>
      <xdr:rowOff>49167</xdr:rowOff>
    </xdr:to>
    <xdr:sp macro="" textlink="">
      <xdr:nvSpPr>
        <xdr:cNvPr id="494" name="楕円 493">
          <a:extLst>
            <a:ext uri="{FF2B5EF4-FFF2-40B4-BE49-F238E27FC236}">
              <a16:creationId xmlns:a16="http://schemas.microsoft.com/office/drawing/2014/main" id="{00000000-0008-0000-0100-0000EE010000}"/>
            </a:ext>
          </a:extLst>
        </xdr:cNvPr>
        <xdr:cNvSpPr/>
      </xdr:nvSpPr>
      <xdr:spPr>
        <a:xfrm>
          <a:off x="20383500" y="629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169817</xdr:rowOff>
    </xdr:from>
    <xdr:to>
      <xdr:col>111</xdr:col>
      <xdr:colOff>177800</xdr:colOff>
      <xdr:row>37</xdr:row>
      <xdr:rowOff>69124</xdr:rowOff>
    </xdr:to>
    <xdr:cxnSp macro="">
      <xdr:nvCxnSpPr>
        <xdr:cNvPr id="495" name="直線コネクタ 494">
          <a:extLst>
            <a:ext uri="{FF2B5EF4-FFF2-40B4-BE49-F238E27FC236}">
              <a16:creationId xmlns:a16="http://schemas.microsoft.com/office/drawing/2014/main" id="{00000000-0008-0000-0100-0000EF010000}"/>
            </a:ext>
          </a:extLst>
        </xdr:cNvPr>
        <xdr:cNvCxnSpPr/>
      </xdr:nvCxnSpPr>
      <xdr:spPr>
        <a:xfrm>
          <a:off x="20434300" y="6342017"/>
          <a:ext cx="889000" cy="7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130992</xdr:rowOff>
    </xdr:from>
    <xdr:to>
      <xdr:col>102</xdr:col>
      <xdr:colOff>165100</xdr:colOff>
      <xdr:row>37</xdr:row>
      <xdr:rowOff>61142</xdr:rowOff>
    </xdr:to>
    <xdr:sp macro="" textlink="">
      <xdr:nvSpPr>
        <xdr:cNvPr id="496" name="楕円 495">
          <a:extLst>
            <a:ext uri="{FF2B5EF4-FFF2-40B4-BE49-F238E27FC236}">
              <a16:creationId xmlns:a16="http://schemas.microsoft.com/office/drawing/2014/main" id="{00000000-0008-0000-0100-0000F0010000}"/>
            </a:ext>
          </a:extLst>
        </xdr:cNvPr>
        <xdr:cNvSpPr/>
      </xdr:nvSpPr>
      <xdr:spPr>
        <a:xfrm>
          <a:off x="19494500" y="630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169817</xdr:rowOff>
    </xdr:from>
    <xdr:to>
      <xdr:col>107</xdr:col>
      <xdr:colOff>50800</xdr:colOff>
      <xdr:row>37</xdr:row>
      <xdr:rowOff>10342</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flipV="1">
          <a:off x="19545300" y="6342017"/>
          <a:ext cx="889000" cy="1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142966</xdr:rowOff>
    </xdr:from>
    <xdr:to>
      <xdr:col>98</xdr:col>
      <xdr:colOff>38100</xdr:colOff>
      <xdr:row>37</xdr:row>
      <xdr:rowOff>73116</xdr:rowOff>
    </xdr:to>
    <xdr:sp macro="" textlink="">
      <xdr:nvSpPr>
        <xdr:cNvPr id="498" name="楕円 497">
          <a:extLst>
            <a:ext uri="{FF2B5EF4-FFF2-40B4-BE49-F238E27FC236}">
              <a16:creationId xmlns:a16="http://schemas.microsoft.com/office/drawing/2014/main" id="{00000000-0008-0000-0100-0000F2010000}"/>
            </a:ext>
          </a:extLst>
        </xdr:cNvPr>
        <xdr:cNvSpPr/>
      </xdr:nvSpPr>
      <xdr:spPr>
        <a:xfrm>
          <a:off x="18605500" y="631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10342</xdr:rowOff>
    </xdr:from>
    <xdr:to>
      <xdr:col>102</xdr:col>
      <xdr:colOff>114300</xdr:colOff>
      <xdr:row>37</xdr:row>
      <xdr:rowOff>22316</xdr:rowOff>
    </xdr:to>
    <xdr:cxnSp macro="">
      <xdr:nvCxnSpPr>
        <xdr:cNvPr id="499" name="直線コネクタ 498">
          <a:extLst>
            <a:ext uri="{FF2B5EF4-FFF2-40B4-BE49-F238E27FC236}">
              <a16:creationId xmlns:a16="http://schemas.microsoft.com/office/drawing/2014/main" id="{00000000-0008-0000-0100-0000F3010000}"/>
            </a:ext>
          </a:extLst>
        </xdr:cNvPr>
        <xdr:cNvCxnSpPr/>
      </xdr:nvCxnSpPr>
      <xdr:spPr>
        <a:xfrm flipV="1">
          <a:off x="18656300" y="6353992"/>
          <a:ext cx="88900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2739</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00000000-0008-0000-0100-0000F4010000}"/>
            </a:ext>
          </a:extLst>
        </xdr:cNvPr>
        <xdr:cNvSpPr txBox="1"/>
      </xdr:nvSpPr>
      <xdr:spPr>
        <a:xfrm>
          <a:off x="21075727" y="686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23421</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00000000-0008-0000-0100-0000F5010000}"/>
            </a:ext>
          </a:extLst>
        </xdr:cNvPr>
        <xdr:cNvSpPr txBox="1"/>
      </xdr:nvSpPr>
      <xdr:spPr>
        <a:xfrm>
          <a:off x="20199427" y="688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32130</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00000000-0008-0000-0100-0000F6010000}"/>
            </a:ext>
          </a:extLst>
        </xdr:cNvPr>
        <xdr:cNvSpPr txBox="1"/>
      </xdr:nvSpPr>
      <xdr:spPr>
        <a:xfrm>
          <a:off x="19310427" y="6890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34307</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00000000-0008-0000-0100-0000F7010000}"/>
            </a:ext>
          </a:extLst>
        </xdr:cNvPr>
        <xdr:cNvSpPr txBox="1"/>
      </xdr:nvSpPr>
      <xdr:spPr>
        <a:xfrm>
          <a:off x="18421427" y="68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136451</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00000000-0008-0000-0100-0000F8010000}"/>
            </a:ext>
          </a:extLst>
        </xdr:cNvPr>
        <xdr:cNvSpPr txBox="1"/>
      </xdr:nvSpPr>
      <xdr:spPr>
        <a:xfrm>
          <a:off x="21075727" y="613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65694</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00000000-0008-0000-0100-0000F9010000}"/>
            </a:ext>
          </a:extLst>
        </xdr:cNvPr>
        <xdr:cNvSpPr txBox="1"/>
      </xdr:nvSpPr>
      <xdr:spPr>
        <a:xfrm>
          <a:off x="20199427" y="606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77669</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00000000-0008-0000-0100-0000FA010000}"/>
            </a:ext>
          </a:extLst>
        </xdr:cNvPr>
        <xdr:cNvSpPr txBox="1"/>
      </xdr:nvSpPr>
      <xdr:spPr>
        <a:xfrm>
          <a:off x="19310427" y="607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89643</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00000000-0008-0000-0100-0000FB010000}"/>
            </a:ext>
          </a:extLst>
        </xdr:cNvPr>
        <xdr:cNvSpPr txBox="1"/>
      </xdr:nvSpPr>
      <xdr:spPr>
        <a:xfrm>
          <a:off x="18421427" y="6090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00000000-0008-0000-0100-0000FC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00000000-0008-0000-0100-0000FD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00000000-0008-0000-0100-000003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00000000-0008-0000-0100-000004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00000000-0008-0000-0100-000005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id="{00000000-0008-0000-0100-000006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a:extLst>
            <a:ext uri="{FF2B5EF4-FFF2-40B4-BE49-F238E27FC236}">
              <a16:creationId xmlns:a16="http://schemas.microsoft.com/office/drawing/2014/main" id="{00000000-0008-0000-0100-000007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a:extLst>
            <a:ext uri="{FF2B5EF4-FFF2-40B4-BE49-F238E27FC236}">
              <a16:creationId xmlns:a16="http://schemas.microsoft.com/office/drawing/2014/main" id="{00000000-0008-0000-0100-000009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a:extLst>
            <a:ext uri="{FF2B5EF4-FFF2-40B4-BE49-F238E27FC236}">
              <a16:creationId xmlns:a16="http://schemas.microsoft.com/office/drawing/2014/main" id="{00000000-0008-0000-0100-00000B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a:extLst>
            <a:ext uri="{FF2B5EF4-FFF2-40B4-BE49-F238E27FC236}">
              <a16:creationId xmlns:a16="http://schemas.microsoft.com/office/drawing/2014/main" id="{00000000-0008-0000-0100-00000D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00000000-0008-0000-0100-000013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xdr:rowOff>
    </xdr:from>
    <xdr:to>
      <xdr:col>85</xdr:col>
      <xdr:colOff>126364</xdr:colOff>
      <xdr:row>63</xdr:row>
      <xdr:rowOff>95250</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flipV="1">
          <a:off x="16318864" y="960882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533" name="【学校施設】&#10;有形固定資産減価償却率最小値テキスト">
          <a:extLst>
            <a:ext uri="{FF2B5EF4-FFF2-40B4-BE49-F238E27FC236}">
              <a16:creationId xmlns:a16="http://schemas.microsoft.com/office/drawing/2014/main" id="{00000000-0008-0000-0100-000015020000}"/>
            </a:ext>
          </a:extLst>
        </xdr:cNvPr>
        <xdr:cNvSpPr txBox="1"/>
      </xdr:nvSpPr>
      <xdr:spPr>
        <a:xfrm>
          <a:off x="16357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125747</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00000000-0008-0000-0100-000017020000}"/>
            </a:ext>
          </a:extLst>
        </xdr:cNvPr>
        <xdr:cNvSpPr txBox="1"/>
      </xdr:nvSpPr>
      <xdr:spPr>
        <a:xfrm>
          <a:off x="16357600" y="938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xdr:rowOff>
    </xdr:from>
    <xdr:to>
      <xdr:col>86</xdr:col>
      <xdr:colOff>25400</xdr:colOff>
      <xdr:row>56</xdr:row>
      <xdr:rowOff>7620</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a:off x="16230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146702</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00000000-0008-0000-0100-000019020000}"/>
            </a:ext>
          </a:extLst>
        </xdr:cNvPr>
        <xdr:cNvSpPr txBox="1"/>
      </xdr:nvSpPr>
      <xdr:spPr>
        <a:xfrm>
          <a:off x="16357600" y="10262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168275</xdr:rowOff>
    </xdr:from>
    <xdr:to>
      <xdr:col>85</xdr:col>
      <xdr:colOff>177800</xdr:colOff>
      <xdr:row>60</xdr:row>
      <xdr:rowOff>98425</xdr:rowOff>
    </xdr:to>
    <xdr:sp macro="" textlink="">
      <xdr:nvSpPr>
        <xdr:cNvPr id="538" name="フローチャート: 判断 537">
          <a:extLst>
            <a:ext uri="{FF2B5EF4-FFF2-40B4-BE49-F238E27FC236}">
              <a16:creationId xmlns:a16="http://schemas.microsoft.com/office/drawing/2014/main" id="{00000000-0008-0000-0100-00001A020000}"/>
            </a:ext>
          </a:extLst>
        </xdr:cNvPr>
        <xdr:cNvSpPr/>
      </xdr:nvSpPr>
      <xdr:spPr>
        <a:xfrm>
          <a:off x="162687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151130</xdr:rowOff>
    </xdr:from>
    <xdr:to>
      <xdr:col>81</xdr:col>
      <xdr:colOff>101600</xdr:colOff>
      <xdr:row>60</xdr:row>
      <xdr:rowOff>81280</xdr:rowOff>
    </xdr:to>
    <xdr:sp macro="" textlink="">
      <xdr:nvSpPr>
        <xdr:cNvPr id="539" name="フローチャート: 判断 538">
          <a:extLst>
            <a:ext uri="{FF2B5EF4-FFF2-40B4-BE49-F238E27FC236}">
              <a16:creationId xmlns:a16="http://schemas.microsoft.com/office/drawing/2014/main" id="{00000000-0008-0000-0100-00001B020000}"/>
            </a:ext>
          </a:extLst>
        </xdr:cNvPr>
        <xdr:cNvSpPr/>
      </xdr:nvSpPr>
      <xdr:spPr>
        <a:xfrm>
          <a:off x="15430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126365</xdr:rowOff>
    </xdr:from>
    <xdr:to>
      <xdr:col>76</xdr:col>
      <xdr:colOff>165100</xdr:colOff>
      <xdr:row>60</xdr:row>
      <xdr:rowOff>56515</xdr:rowOff>
    </xdr:to>
    <xdr:sp macro="" textlink="">
      <xdr:nvSpPr>
        <xdr:cNvPr id="540" name="フローチャート: 判断 539">
          <a:extLst>
            <a:ext uri="{FF2B5EF4-FFF2-40B4-BE49-F238E27FC236}">
              <a16:creationId xmlns:a16="http://schemas.microsoft.com/office/drawing/2014/main" id="{00000000-0008-0000-0100-00001C020000}"/>
            </a:ext>
          </a:extLst>
        </xdr:cNvPr>
        <xdr:cNvSpPr/>
      </xdr:nvSpPr>
      <xdr:spPr>
        <a:xfrm>
          <a:off x="14541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541" name="フローチャート: 判断 540">
          <a:extLst>
            <a:ext uri="{FF2B5EF4-FFF2-40B4-BE49-F238E27FC236}">
              <a16:creationId xmlns:a16="http://schemas.microsoft.com/office/drawing/2014/main" id="{00000000-0008-0000-0100-00001D020000}"/>
            </a:ext>
          </a:extLst>
        </xdr:cNvPr>
        <xdr:cNvSpPr/>
      </xdr:nvSpPr>
      <xdr:spPr>
        <a:xfrm>
          <a:off x="13652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74930</xdr:rowOff>
    </xdr:from>
    <xdr:to>
      <xdr:col>67</xdr:col>
      <xdr:colOff>101600</xdr:colOff>
      <xdr:row>60</xdr:row>
      <xdr:rowOff>5080</xdr:rowOff>
    </xdr:to>
    <xdr:sp macro="" textlink="">
      <xdr:nvSpPr>
        <xdr:cNvPr id="542" name="フローチャート: 判断 541">
          <a:extLst>
            <a:ext uri="{FF2B5EF4-FFF2-40B4-BE49-F238E27FC236}">
              <a16:creationId xmlns:a16="http://schemas.microsoft.com/office/drawing/2014/main" id="{00000000-0008-0000-0100-00001E020000}"/>
            </a:ext>
          </a:extLst>
        </xdr:cNvPr>
        <xdr:cNvSpPr/>
      </xdr:nvSpPr>
      <xdr:spPr>
        <a:xfrm>
          <a:off x="12763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100-00001F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100-000023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126365</xdr:rowOff>
    </xdr:from>
    <xdr:to>
      <xdr:col>85</xdr:col>
      <xdr:colOff>177800</xdr:colOff>
      <xdr:row>58</xdr:row>
      <xdr:rowOff>56515</xdr:rowOff>
    </xdr:to>
    <xdr:sp macro="" textlink="">
      <xdr:nvSpPr>
        <xdr:cNvPr id="548" name="楕円 547">
          <a:extLst>
            <a:ext uri="{FF2B5EF4-FFF2-40B4-BE49-F238E27FC236}">
              <a16:creationId xmlns:a16="http://schemas.microsoft.com/office/drawing/2014/main" id="{00000000-0008-0000-0100-000024020000}"/>
            </a:ext>
          </a:extLst>
        </xdr:cNvPr>
        <xdr:cNvSpPr/>
      </xdr:nvSpPr>
      <xdr:spPr>
        <a:xfrm>
          <a:off x="16268700" y="989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149242</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00000000-0008-0000-0100-000025020000}"/>
            </a:ext>
          </a:extLst>
        </xdr:cNvPr>
        <xdr:cNvSpPr txBox="1"/>
      </xdr:nvSpPr>
      <xdr:spPr>
        <a:xfrm>
          <a:off x="16357600" y="975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92075</xdr:rowOff>
    </xdr:from>
    <xdr:to>
      <xdr:col>81</xdr:col>
      <xdr:colOff>101600</xdr:colOff>
      <xdr:row>58</xdr:row>
      <xdr:rowOff>22225</xdr:rowOff>
    </xdr:to>
    <xdr:sp macro="" textlink="">
      <xdr:nvSpPr>
        <xdr:cNvPr id="550" name="楕円 549">
          <a:extLst>
            <a:ext uri="{FF2B5EF4-FFF2-40B4-BE49-F238E27FC236}">
              <a16:creationId xmlns:a16="http://schemas.microsoft.com/office/drawing/2014/main" id="{00000000-0008-0000-0100-000026020000}"/>
            </a:ext>
          </a:extLst>
        </xdr:cNvPr>
        <xdr:cNvSpPr/>
      </xdr:nvSpPr>
      <xdr:spPr>
        <a:xfrm>
          <a:off x="15430500" y="986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142875</xdr:rowOff>
    </xdr:from>
    <xdr:to>
      <xdr:col>85</xdr:col>
      <xdr:colOff>127000</xdr:colOff>
      <xdr:row>58</xdr:row>
      <xdr:rowOff>5715</xdr:rowOff>
    </xdr:to>
    <xdr:cxnSp macro="">
      <xdr:nvCxnSpPr>
        <xdr:cNvPr id="551" name="直線コネクタ 550">
          <a:extLst>
            <a:ext uri="{FF2B5EF4-FFF2-40B4-BE49-F238E27FC236}">
              <a16:creationId xmlns:a16="http://schemas.microsoft.com/office/drawing/2014/main" id="{00000000-0008-0000-0100-000027020000}"/>
            </a:ext>
          </a:extLst>
        </xdr:cNvPr>
        <xdr:cNvCxnSpPr/>
      </xdr:nvCxnSpPr>
      <xdr:spPr>
        <a:xfrm>
          <a:off x="15481300" y="991552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71120</xdr:rowOff>
    </xdr:from>
    <xdr:to>
      <xdr:col>76</xdr:col>
      <xdr:colOff>165100</xdr:colOff>
      <xdr:row>59</xdr:row>
      <xdr:rowOff>1270</xdr:rowOff>
    </xdr:to>
    <xdr:sp macro="" textlink="">
      <xdr:nvSpPr>
        <xdr:cNvPr id="552" name="楕円 551">
          <a:extLst>
            <a:ext uri="{FF2B5EF4-FFF2-40B4-BE49-F238E27FC236}">
              <a16:creationId xmlns:a16="http://schemas.microsoft.com/office/drawing/2014/main" id="{00000000-0008-0000-0100-000028020000}"/>
            </a:ext>
          </a:extLst>
        </xdr:cNvPr>
        <xdr:cNvSpPr/>
      </xdr:nvSpPr>
      <xdr:spPr>
        <a:xfrm>
          <a:off x="14541500" y="1001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142875</xdr:rowOff>
    </xdr:from>
    <xdr:to>
      <xdr:col>81</xdr:col>
      <xdr:colOff>50800</xdr:colOff>
      <xdr:row>58</xdr:row>
      <xdr:rowOff>121920</xdr:rowOff>
    </xdr:to>
    <xdr:cxnSp macro="">
      <xdr:nvCxnSpPr>
        <xdr:cNvPr id="553" name="直線コネクタ 552">
          <a:extLst>
            <a:ext uri="{FF2B5EF4-FFF2-40B4-BE49-F238E27FC236}">
              <a16:creationId xmlns:a16="http://schemas.microsoft.com/office/drawing/2014/main" id="{00000000-0008-0000-0100-000029020000}"/>
            </a:ext>
          </a:extLst>
        </xdr:cNvPr>
        <xdr:cNvCxnSpPr/>
      </xdr:nvCxnSpPr>
      <xdr:spPr>
        <a:xfrm flipV="1">
          <a:off x="14592300" y="9915525"/>
          <a:ext cx="889000" cy="15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78740</xdr:rowOff>
    </xdr:from>
    <xdr:to>
      <xdr:col>72</xdr:col>
      <xdr:colOff>38100</xdr:colOff>
      <xdr:row>59</xdr:row>
      <xdr:rowOff>8890</xdr:rowOff>
    </xdr:to>
    <xdr:sp macro="" textlink="">
      <xdr:nvSpPr>
        <xdr:cNvPr id="554" name="楕円 553">
          <a:extLst>
            <a:ext uri="{FF2B5EF4-FFF2-40B4-BE49-F238E27FC236}">
              <a16:creationId xmlns:a16="http://schemas.microsoft.com/office/drawing/2014/main" id="{00000000-0008-0000-0100-00002A020000}"/>
            </a:ext>
          </a:extLst>
        </xdr:cNvPr>
        <xdr:cNvSpPr/>
      </xdr:nvSpPr>
      <xdr:spPr>
        <a:xfrm>
          <a:off x="13652500" y="1002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121920</xdr:rowOff>
    </xdr:from>
    <xdr:to>
      <xdr:col>76</xdr:col>
      <xdr:colOff>114300</xdr:colOff>
      <xdr:row>58</xdr:row>
      <xdr:rowOff>129540</xdr:rowOff>
    </xdr:to>
    <xdr:cxnSp macro="">
      <xdr:nvCxnSpPr>
        <xdr:cNvPr id="555" name="直線コネクタ 554">
          <a:extLst>
            <a:ext uri="{FF2B5EF4-FFF2-40B4-BE49-F238E27FC236}">
              <a16:creationId xmlns:a16="http://schemas.microsoft.com/office/drawing/2014/main" id="{00000000-0008-0000-0100-00002B020000}"/>
            </a:ext>
          </a:extLst>
        </xdr:cNvPr>
        <xdr:cNvCxnSpPr/>
      </xdr:nvCxnSpPr>
      <xdr:spPr>
        <a:xfrm flipV="1">
          <a:off x="13703300" y="100660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93980</xdr:rowOff>
    </xdr:from>
    <xdr:to>
      <xdr:col>67</xdr:col>
      <xdr:colOff>101600</xdr:colOff>
      <xdr:row>57</xdr:row>
      <xdr:rowOff>24130</xdr:rowOff>
    </xdr:to>
    <xdr:sp macro="" textlink="">
      <xdr:nvSpPr>
        <xdr:cNvPr id="556" name="楕円 555">
          <a:extLst>
            <a:ext uri="{FF2B5EF4-FFF2-40B4-BE49-F238E27FC236}">
              <a16:creationId xmlns:a16="http://schemas.microsoft.com/office/drawing/2014/main" id="{00000000-0008-0000-0100-00002C020000}"/>
            </a:ext>
          </a:extLst>
        </xdr:cNvPr>
        <xdr:cNvSpPr/>
      </xdr:nvSpPr>
      <xdr:spPr>
        <a:xfrm>
          <a:off x="12763500" y="969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144780</xdr:rowOff>
    </xdr:from>
    <xdr:to>
      <xdr:col>71</xdr:col>
      <xdr:colOff>177800</xdr:colOff>
      <xdr:row>58</xdr:row>
      <xdr:rowOff>129540</xdr:rowOff>
    </xdr:to>
    <xdr:cxnSp macro="">
      <xdr:nvCxnSpPr>
        <xdr:cNvPr id="557" name="直線コネクタ 556">
          <a:extLst>
            <a:ext uri="{FF2B5EF4-FFF2-40B4-BE49-F238E27FC236}">
              <a16:creationId xmlns:a16="http://schemas.microsoft.com/office/drawing/2014/main" id="{00000000-0008-0000-0100-00002D020000}"/>
            </a:ext>
          </a:extLst>
        </xdr:cNvPr>
        <xdr:cNvCxnSpPr/>
      </xdr:nvCxnSpPr>
      <xdr:spPr>
        <a:xfrm>
          <a:off x="12814300" y="9745980"/>
          <a:ext cx="889000" cy="3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72407</xdr:rowOff>
    </xdr:from>
    <xdr:ext cx="405111" cy="259045"/>
    <xdr:sp macro="" textlink="">
      <xdr:nvSpPr>
        <xdr:cNvPr id="558" name="n_1aveValue【学校施設】&#10;有形固定資産減価償却率">
          <a:extLst>
            <a:ext uri="{FF2B5EF4-FFF2-40B4-BE49-F238E27FC236}">
              <a16:creationId xmlns:a16="http://schemas.microsoft.com/office/drawing/2014/main" id="{00000000-0008-0000-0100-00002E020000}"/>
            </a:ext>
          </a:extLst>
        </xdr:cNvPr>
        <xdr:cNvSpPr txBox="1"/>
      </xdr:nvSpPr>
      <xdr:spPr>
        <a:xfrm>
          <a:off x="152660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47642</xdr:rowOff>
    </xdr:from>
    <xdr:ext cx="405111" cy="259045"/>
    <xdr:sp macro="" textlink="">
      <xdr:nvSpPr>
        <xdr:cNvPr id="559" name="n_2aveValue【学校施設】&#10;有形固定資産減価償却率">
          <a:extLst>
            <a:ext uri="{FF2B5EF4-FFF2-40B4-BE49-F238E27FC236}">
              <a16:creationId xmlns:a16="http://schemas.microsoft.com/office/drawing/2014/main" id="{00000000-0008-0000-0100-00002F020000}"/>
            </a:ext>
          </a:extLst>
        </xdr:cNvPr>
        <xdr:cNvSpPr txBox="1"/>
      </xdr:nvSpPr>
      <xdr:spPr>
        <a:xfrm>
          <a:off x="14389744" y="1033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144797</xdr:rowOff>
    </xdr:from>
    <xdr:ext cx="405111" cy="259045"/>
    <xdr:sp macro="" textlink="">
      <xdr:nvSpPr>
        <xdr:cNvPr id="560" name="n_3aveValue【学校施設】&#10;有形固定資産減価償却率">
          <a:extLst>
            <a:ext uri="{FF2B5EF4-FFF2-40B4-BE49-F238E27FC236}">
              <a16:creationId xmlns:a16="http://schemas.microsoft.com/office/drawing/2014/main" id="{00000000-0008-0000-0100-000030020000}"/>
            </a:ext>
          </a:extLst>
        </xdr:cNvPr>
        <xdr:cNvSpPr txBox="1"/>
      </xdr:nvSpPr>
      <xdr:spPr>
        <a:xfrm>
          <a:off x="13500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167657</xdr:rowOff>
    </xdr:from>
    <xdr:ext cx="405111" cy="259045"/>
    <xdr:sp macro="" textlink="">
      <xdr:nvSpPr>
        <xdr:cNvPr id="561" name="n_4aveValue【学校施設】&#10;有形固定資産減価償却率">
          <a:extLst>
            <a:ext uri="{FF2B5EF4-FFF2-40B4-BE49-F238E27FC236}">
              <a16:creationId xmlns:a16="http://schemas.microsoft.com/office/drawing/2014/main" id="{00000000-0008-0000-0100-000031020000}"/>
            </a:ext>
          </a:extLst>
        </xdr:cNvPr>
        <xdr:cNvSpPr txBox="1"/>
      </xdr:nvSpPr>
      <xdr:spPr>
        <a:xfrm>
          <a:off x="126117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38752</xdr:rowOff>
    </xdr:from>
    <xdr:ext cx="405111" cy="259045"/>
    <xdr:sp macro="" textlink="">
      <xdr:nvSpPr>
        <xdr:cNvPr id="562" name="n_1mainValue【学校施設】&#10;有形固定資産減価償却率">
          <a:extLst>
            <a:ext uri="{FF2B5EF4-FFF2-40B4-BE49-F238E27FC236}">
              <a16:creationId xmlns:a16="http://schemas.microsoft.com/office/drawing/2014/main" id="{00000000-0008-0000-0100-000032020000}"/>
            </a:ext>
          </a:extLst>
        </xdr:cNvPr>
        <xdr:cNvSpPr txBox="1"/>
      </xdr:nvSpPr>
      <xdr:spPr>
        <a:xfrm>
          <a:off x="15266044" y="963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17797</xdr:rowOff>
    </xdr:from>
    <xdr:ext cx="405111" cy="259045"/>
    <xdr:sp macro="" textlink="">
      <xdr:nvSpPr>
        <xdr:cNvPr id="563" name="n_2mainValue【学校施設】&#10;有形固定資産減価償却率">
          <a:extLst>
            <a:ext uri="{FF2B5EF4-FFF2-40B4-BE49-F238E27FC236}">
              <a16:creationId xmlns:a16="http://schemas.microsoft.com/office/drawing/2014/main" id="{00000000-0008-0000-0100-000033020000}"/>
            </a:ext>
          </a:extLst>
        </xdr:cNvPr>
        <xdr:cNvSpPr txBox="1"/>
      </xdr:nvSpPr>
      <xdr:spPr>
        <a:xfrm>
          <a:off x="14389744" y="979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25417</xdr:rowOff>
    </xdr:from>
    <xdr:ext cx="405111" cy="259045"/>
    <xdr:sp macro="" textlink="">
      <xdr:nvSpPr>
        <xdr:cNvPr id="564" name="n_3mainValue【学校施設】&#10;有形固定資産減価償却率">
          <a:extLst>
            <a:ext uri="{FF2B5EF4-FFF2-40B4-BE49-F238E27FC236}">
              <a16:creationId xmlns:a16="http://schemas.microsoft.com/office/drawing/2014/main" id="{00000000-0008-0000-0100-000034020000}"/>
            </a:ext>
          </a:extLst>
        </xdr:cNvPr>
        <xdr:cNvSpPr txBox="1"/>
      </xdr:nvSpPr>
      <xdr:spPr>
        <a:xfrm>
          <a:off x="13500744" y="979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40657</xdr:rowOff>
    </xdr:from>
    <xdr:ext cx="405111" cy="259045"/>
    <xdr:sp macro="" textlink="">
      <xdr:nvSpPr>
        <xdr:cNvPr id="565" name="n_4mainValue【学校施設】&#10;有形固定資産減価償却率">
          <a:extLst>
            <a:ext uri="{FF2B5EF4-FFF2-40B4-BE49-F238E27FC236}">
              <a16:creationId xmlns:a16="http://schemas.microsoft.com/office/drawing/2014/main" id="{00000000-0008-0000-0100-000035020000}"/>
            </a:ext>
          </a:extLst>
        </xdr:cNvPr>
        <xdr:cNvSpPr txBox="1"/>
      </xdr:nvSpPr>
      <xdr:spPr>
        <a:xfrm>
          <a:off x="12611744" y="947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00000000-0008-0000-0100-000036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00000000-0008-0000-0100-000037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00000000-0008-0000-0100-000038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00000000-0008-0000-0100-00003D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00000000-0008-0000-0100-00003E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00000000-0008-0000-0100-00003F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a:extLst>
            <a:ext uri="{FF2B5EF4-FFF2-40B4-BE49-F238E27FC236}">
              <a16:creationId xmlns:a16="http://schemas.microsoft.com/office/drawing/2014/main" id="{00000000-0008-0000-0100-000040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a:extLst>
            <a:ext uri="{FF2B5EF4-FFF2-40B4-BE49-F238E27FC236}">
              <a16:creationId xmlns:a16="http://schemas.microsoft.com/office/drawing/2014/main" id="{00000000-0008-0000-0100-000042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a:extLst>
            <a:ext uri="{FF2B5EF4-FFF2-40B4-BE49-F238E27FC236}">
              <a16:creationId xmlns:a16="http://schemas.microsoft.com/office/drawing/2014/main" id="{00000000-0008-0000-0100-000044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a:extLst>
            <a:ext uri="{FF2B5EF4-FFF2-40B4-BE49-F238E27FC236}">
              <a16:creationId xmlns:a16="http://schemas.microsoft.com/office/drawing/2014/main" id="{00000000-0008-0000-0100-000046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a:extLst>
            <a:ext uri="{FF2B5EF4-FFF2-40B4-BE49-F238E27FC236}">
              <a16:creationId xmlns:a16="http://schemas.microsoft.com/office/drawing/2014/main" id="{00000000-0008-0000-0100-000048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00000000-0008-0000-0100-00004C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148209</xdr:rowOff>
    </xdr:from>
    <xdr:to>
      <xdr:col>116</xdr:col>
      <xdr:colOff>62864</xdr:colOff>
      <xdr:row>63</xdr:row>
      <xdr:rowOff>130988</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flipV="1">
          <a:off x="22160864" y="9577959"/>
          <a:ext cx="0" cy="1354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134815</xdr:rowOff>
    </xdr:from>
    <xdr:ext cx="469744" cy="259045"/>
    <xdr:sp macro="" textlink="">
      <xdr:nvSpPr>
        <xdr:cNvPr id="590" name="【学校施設】&#10;一人当たり面積最小値テキスト">
          <a:extLst>
            <a:ext uri="{FF2B5EF4-FFF2-40B4-BE49-F238E27FC236}">
              <a16:creationId xmlns:a16="http://schemas.microsoft.com/office/drawing/2014/main" id="{00000000-0008-0000-0100-00004E020000}"/>
            </a:ext>
          </a:extLst>
        </xdr:cNvPr>
        <xdr:cNvSpPr txBox="1"/>
      </xdr:nvSpPr>
      <xdr:spPr>
        <a:xfrm>
          <a:off x="22199600" y="1093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130988</xdr:rowOff>
    </xdr:from>
    <xdr:to>
      <xdr:col>116</xdr:col>
      <xdr:colOff>152400</xdr:colOff>
      <xdr:row>63</xdr:row>
      <xdr:rowOff>130988</xdr:rowOff>
    </xdr:to>
    <xdr:cxnSp macro="">
      <xdr:nvCxnSpPr>
        <xdr:cNvPr id="591" name="直線コネクタ 590">
          <a:extLst>
            <a:ext uri="{FF2B5EF4-FFF2-40B4-BE49-F238E27FC236}">
              <a16:creationId xmlns:a16="http://schemas.microsoft.com/office/drawing/2014/main" id="{00000000-0008-0000-0100-00004F020000}"/>
            </a:ext>
          </a:extLst>
        </xdr:cNvPr>
        <xdr:cNvCxnSpPr/>
      </xdr:nvCxnSpPr>
      <xdr:spPr>
        <a:xfrm>
          <a:off x="22072600" y="1093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94886</xdr:rowOff>
    </xdr:from>
    <xdr:ext cx="534377" cy="259045"/>
    <xdr:sp macro="" textlink="">
      <xdr:nvSpPr>
        <xdr:cNvPr id="592" name="【学校施設】&#10;一人当たり面積最大値テキスト">
          <a:extLst>
            <a:ext uri="{FF2B5EF4-FFF2-40B4-BE49-F238E27FC236}">
              <a16:creationId xmlns:a16="http://schemas.microsoft.com/office/drawing/2014/main" id="{00000000-0008-0000-0100-000050020000}"/>
            </a:ext>
          </a:extLst>
        </xdr:cNvPr>
        <xdr:cNvSpPr txBox="1"/>
      </xdr:nvSpPr>
      <xdr:spPr>
        <a:xfrm>
          <a:off x="22199600" y="935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148209</xdr:rowOff>
    </xdr:from>
    <xdr:to>
      <xdr:col>116</xdr:col>
      <xdr:colOff>152400</xdr:colOff>
      <xdr:row>55</xdr:row>
      <xdr:rowOff>148209</xdr:rowOff>
    </xdr:to>
    <xdr:cxnSp macro="">
      <xdr:nvCxnSpPr>
        <xdr:cNvPr id="593" name="直線コネクタ 592">
          <a:extLst>
            <a:ext uri="{FF2B5EF4-FFF2-40B4-BE49-F238E27FC236}">
              <a16:creationId xmlns:a16="http://schemas.microsoft.com/office/drawing/2014/main" id="{00000000-0008-0000-0100-000051020000}"/>
            </a:ext>
          </a:extLst>
        </xdr:cNvPr>
        <xdr:cNvCxnSpPr/>
      </xdr:nvCxnSpPr>
      <xdr:spPr>
        <a:xfrm>
          <a:off x="22072600" y="9577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48937</xdr:rowOff>
    </xdr:from>
    <xdr:ext cx="469744" cy="259045"/>
    <xdr:sp macro="" textlink="">
      <xdr:nvSpPr>
        <xdr:cNvPr id="594" name="【学校施設】&#10;一人当たり面積平均値テキスト">
          <a:extLst>
            <a:ext uri="{FF2B5EF4-FFF2-40B4-BE49-F238E27FC236}">
              <a16:creationId xmlns:a16="http://schemas.microsoft.com/office/drawing/2014/main" id="{00000000-0008-0000-0100-000052020000}"/>
            </a:ext>
          </a:extLst>
        </xdr:cNvPr>
        <xdr:cNvSpPr txBox="1"/>
      </xdr:nvSpPr>
      <xdr:spPr>
        <a:xfrm>
          <a:off x="22199600" y="10678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70510</xdr:rowOff>
    </xdr:from>
    <xdr:to>
      <xdr:col>116</xdr:col>
      <xdr:colOff>114300</xdr:colOff>
      <xdr:row>63</xdr:row>
      <xdr:rowOff>660</xdr:rowOff>
    </xdr:to>
    <xdr:sp macro="" textlink="">
      <xdr:nvSpPr>
        <xdr:cNvPr id="595" name="フローチャート: 判断 594">
          <a:extLst>
            <a:ext uri="{FF2B5EF4-FFF2-40B4-BE49-F238E27FC236}">
              <a16:creationId xmlns:a16="http://schemas.microsoft.com/office/drawing/2014/main" id="{00000000-0008-0000-0100-000053020000}"/>
            </a:ext>
          </a:extLst>
        </xdr:cNvPr>
        <xdr:cNvSpPr/>
      </xdr:nvSpPr>
      <xdr:spPr>
        <a:xfrm>
          <a:off x="22110700" y="1070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65786</xdr:rowOff>
    </xdr:from>
    <xdr:to>
      <xdr:col>112</xdr:col>
      <xdr:colOff>38100</xdr:colOff>
      <xdr:row>62</xdr:row>
      <xdr:rowOff>167386</xdr:rowOff>
    </xdr:to>
    <xdr:sp macro="" textlink="">
      <xdr:nvSpPr>
        <xdr:cNvPr id="596" name="フローチャート: 判断 595">
          <a:extLst>
            <a:ext uri="{FF2B5EF4-FFF2-40B4-BE49-F238E27FC236}">
              <a16:creationId xmlns:a16="http://schemas.microsoft.com/office/drawing/2014/main" id="{00000000-0008-0000-0100-000054020000}"/>
            </a:ext>
          </a:extLst>
        </xdr:cNvPr>
        <xdr:cNvSpPr/>
      </xdr:nvSpPr>
      <xdr:spPr>
        <a:xfrm>
          <a:off x="21272500" y="1069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72416</xdr:rowOff>
    </xdr:from>
    <xdr:to>
      <xdr:col>107</xdr:col>
      <xdr:colOff>101600</xdr:colOff>
      <xdr:row>63</xdr:row>
      <xdr:rowOff>2566</xdr:rowOff>
    </xdr:to>
    <xdr:sp macro="" textlink="">
      <xdr:nvSpPr>
        <xdr:cNvPr id="597" name="フローチャート: 判断 596">
          <a:extLst>
            <a:ext uri="{FF2B5EF4-FFF2-40B4-BE49-F238E27FC236}">
              <a16:creationId xmlns:a16="http://schemas.microsoft.com/office/drawing/2014/main" id="{00000000-0008-0000-0100-000055020000}"/>
            </a:ext>
          </a:extLst>
        </xdr:cNvPr>
        <xdr:cNvSpPr/>
      </xdr:nvSpPr>
      <xdr:spPr>
        <a:xfrm>
          <a:off x="20383500" y="107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48946</xdr:rowOff>
    </xdr:from>
    <xdr:to>
      <xdr:col>102</xdr:col>
      <xdr:colOff>165100</xdr:colOff>
      <xdr:row>62</xdr:row>
      <xdr:rowOff>150546</xdr:rowOff>
    </xdr:to>
    <xdr:sp macro="" textlink="">
      <xdr:nvSpPr>
        <xdr:cNvPr id="598" name="フローチャート: 判断 597">
          <a:extLst>
            <a:ext uri="{FF2B5EF4-FFF2-40B4-BE49-F238E27FC236}">
              <a16:creationId xmlns:a16="http://schemas.microsoft.com/office/drawing/2014/main" id="{00000000-0008-0000-0100-000056020000}"/>
            </a:ext>
          </a:extLst>
        </xdr:cNvPr>
        <xdr:cNvSpPr/>
      </xdr:nvSpPr>
      <xdr:spPr>
        <a:xfrm>
          <a:off x="19494500" y="1067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59004</xdr:rowOff>
    </xdr:from>
    <xdr:to>
      <xdr:col>98</xdr:col>
      <xdr:colOff>38100</xdr:colOff>
      <xdr:row>62</xdr:row>
      <xdr:rowOff>160604</xdr:rowOff>
    </xdr:to>
    <xdr:sp macro="" textlink="">
      <xdr:nvSpPr>
        <xdr:cNvPr id="599" name="フローチャート: 判断 598">
          <a:extLst>
            <a:ext uri="{FF2B5EF4-FFF2-40B4-BE49-F238E27FC236}">
              <a16:creationId xmlns:a16="http://schemas.microsoft.com/office/drawing/2014/main" id="{00000000-0008-0000-0100-000057020000}"/>
            </a:ext>
          </a:extLst>
        </xdr:cNvPr>
        <xdr:cNvSpPr/>
      </xdr:nvSpPr>
      <xdr:spPr>
        <a:xfrm>
          <a:off x="18605500" y="10688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100-000058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100-00005A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100-00005C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5664</xdr:rowOff>
    </xdr:from>
    <xdr:to>
      <xdr:col>116</xdr:col>
      <xdr:colOff>114300</xdr:colOff>
      <xdr:row>62</xdr:row>
      <xdr:rowOff>107264</xdr:rowOff>
    </xdr:to>
    <xdr:sp macro="" textlink="">
      <xdr:nvSpPr>
        <xdr:cNvPr id="605" name="楕円 604">
          <a:extLst>
            <a:ext uri="{FF2B5EF4-FFF2-40B4-BE49-F238E27FC236}">
              <a16:creationId xmlns:a16="http://schemas.microsoft.com/office/drawing/2014/main" id="{00000000-0008-0000-0100-00005D020000}"/>
            </a:ext>
          </a:extLst>
        </xdr:cNvPr>
        <xdr:cNvSpPr/>
      </xdr:nvSpPr>
      <xdr:spPr>
        <a:xfrm>
          <a:off x="22110700" y="1063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28541</xdr:rowOff>
    </xdr:from>
    <xdr:ext cx="469744" cy="259045"/>
    <xdr:sp macro="" textlink="">
      <xdr:nvSpPr>
        <xdr:cNvPr id="606" name="【学校施設】&#10;一人当たり面積該当値テキスト">
          <a:extLst>
            <a:ext uri="{FF2B5EF4-FFF2-40B4-BE49-F238E27FC236}">
              <a16:creationId xmlns:a16="http://schemas.microsoft.com/office/drawing/2014/main" id="{00000000-0008-0000-0100-00005E020000}"/>
            </a:ext>
          </a:extLst>
        </xdr:cNvPr>
        <xdr:cNvSpPr txBox="1"/>
      </xdr:nvSpPr>
      <xdr:spPr>
        <a:xfrm>
          <a:off x="22199600" y="10486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13818</xdr:rowOff>
    </xdr:from>
    <xdr:to>
      <xdr:col>112</xdr:col>
      <xdr:colOff>38100</xdr:colOff>
      <xdr:row>62</xdr:row>
      <xdr:rowOff>115418</xdr:rowOff>
    </xdr:to>
    <xdr:sp macro="" textlink="">
      <xdr:nvSpPr>
        <xdr:cNvPr id="607" name="楕円 606">
          <a:extLst>
            <a:ext uri="{FF2B5EF4-FFF2-40B4-BE49-F238E27FC236}">
              <a16:creationId xmlns:a16="http://schemas.microsoft.com/office/drawing/2014/main" id="{00000000-0008-0000-0100-00005F020000}"/>
            </a:ext>
          </a:extLst>
        </xdr:cNvPr>
        <xdr:cNvSpPr/>
      </xdr:nvSpPr>
      <xdr:spPr>
        <a:xfrm>
          <a:off x="21272500" y="1064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56464</xdr:rowOff>
    </xdr:from>
    <xdr:to>
      <xdr:col>116</xdr:col>
      <xdr:colOff>63500</xdr:colOff>
      <xdr:row>62</xdr:row>
      <xdr:rowOff>64618</xdr:rowOff>
    </xdr:to>
    <xdr:cxnSp macro="">
      <xdr:nvCxnSpPr>
        <xdr:cNvPr id="608" name="直線コネクタ 607">
          <a:extLst>
            <a:ext uri="{FF2B5EF4-FFF2-40B4-BE49-F238E27FC236}">
              <a16:creationId xmlns:a16="http://schemas.microsoft.com/office/drawing/2014/main" id="{00000000-0008-0000-0100-000060020000}"/>
            </a:ext>
          </a:extLst>
        </xdr:cNvPr>
        <xdr:cNvCxnSpPr/>
      </xdr:nvCxnSpPr>
      <xdr:spPr>
        <a:xfrm flipV="1">
          <a:off x="21323300" y="10686364"/>
          <a:ext cx="838200" cy="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35078</xdr:rowOff>
    </xdr:from>
    <xdr:to>
      <xdr:col>107</xdr:col>
      <xdr:colOff>101600</xdr:colOff>
      <xdr:row>62</xdr:row>
      <xdr:rowOff>136678</xdr:rowOff>
    </xdr:to>
    <xdr:sp macro="" textlink="">
      <xdr:nvSpPr>
        <xdr:cNvPr id="609" name="楕円 608">
          <a:extLst>
            <a:ext uri="{FF2B5EF4-FFF2-40B4-BE49-F238E27FC236}">
              <a16:creationId xmlns:a16="http://schemas.microsoft.com/office/drawing/2014/main" id="{00000000-0008-0000-0100-000061020000}"/>
            </a:ext>
          </a:extLst>
        </xdr:cNvPr>
        <xdr:cNvSpPr/>
      </xdr:nvSpPr>
      <xdr:spPr>
        <a:xfrm>
          <a:off x="20383500" y="1066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64618</xdr:rowOff>
    </xdr:from>
    <xdr:to>
      <xdr:col>111</xdr:col>
      <xdr:colOff>177800</xdr:colOff>
      <xdr:row>62</xdr:row>
      <xdr:rowOff>85878</xdr:rowOff>
    </xdr:to>
    <xdr:cxnSp macro="">
      <xdr:nvCxnSpPr>
        <xdr:cNvPr id="610" name="直線コネクタ 609">
          <a:extLst>
            <a:ext uri="{FF2B5EF4-FFF2-40B4-BE49-F238E27FC236}">
              <a16:creationId xmlns:a16="http://schemas.microsoft.com/office/drawing/2014/main" id="{00000000-0008-0000-0100-000062020000}"/>
            </a:ext>
          </a:extLst>
        </xdr:cNvPr>
        <xdr:cNvCxnSpPr/>
      </xdr:nvCxnSpPr>
      <xdr:spPr>
        <a:xfrm flipV="1">
          <a:off x="20434300" y="10694518"/>
          <a:ext cx="889000" cy="2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39497</xdr:rowOff>
    </xdr:from>
    <xdr:to>
      <xdr:col>102</xdr:col>
      <xdr:colOff>165100</xdr:colOff>
      <xdr:row>62</xdr:row>
      <xdr:rowOff>141097</xdr:rowOff>
    </xdr:to>
    <xdr:sp macro="" textlink="">
      <xdr:nvSpPr>
        <xdr:cNvPr id="611" name="楕円 610">
          <a:extLst>
            <a:ext uri="{FF2B5EF4-FFF2-40B4-BE49-F238E27FC236}">
              <a16:creationId xmlns:a16="http://schemas.microsoft.com/office/drawing/2014/main" id="{00000000-0008-0000-0100-000063020000}"/>
            </a:ext>
          </a:extLst>
        </xdr:cNvPr>
        <xdr:cNvSpPr/>
      </xdr:nvSpPr>
      <xdr:spPr>
        <a:xfrm>
          <a:off x="19494500" y="1066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85878</xdr:rowOff>
    </xdr:from>
    <xdr:to>
      <xdr:col>107</xdr:col>
      <xdr:colOff>50800</xdr:colOff>
      <xdr:row>62</xdr:row>
      <xdr:rowOff>90297</xdr:rowOff>
    </xdr:to>
    <xdr:cxnSp macro="">
      <xdr:nvCxnSpPr>
        <xdr:cNvPr id="612" name="直線コネクタ 611">
          <a:extLst>
            <a:ext uri="{FF2B5EF4-FFF2-40B4-BE49-F238E27FC236}">
              <a16:creationId xmlns:a16="http://schemas.microsoft.com/office/drawing/2014/main" id="{00000000-0008-0000-0100-000064020000}"/>
            </a:ext>
          </a:extLst>
        </xdr:cNvPr>
        <xdr:cNvCxnSpPr/>
      </xdr:nvCxnSpPr>
      <xdr:spPr>
        <a:xfrm flipV="1">
          <a:off x="19545300" y="10715778"/>
          <a:ext cx="889000" cy="4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50165</xdr:rowOff>
    </xdr:from>
    <xdr:to>
      <xdr:col>98</xdr:col>
      <xdr:colOff>38100</xdr:colOff>
      <xdr:row>62</xdr:row>
      <xdr:rowOff>151765</xdr:rowOff>
    </xdr:to>
    <xdr:sp macro="" textlink="">
      <xdr:nvSpPr>
        <xdr:cNvPr id="613" name="楕円 612">
          <a:extLst>
            <a:ext uri="{FF2B5EF4-FFF2-40B4-BE49-F238E27FC236}">
              <a16:creationId xmlns:a16="http://schemas.microsoft.com/office/drawing/2014/main" id="{00000000-0008-0000-0100-000065020000}"/>
            </a:ext>
          </a:extLst>
        </xdr:cNvPr>
        <xdr:cNvSpPr/>
      </xdr:nvSpPr>
      <xdr:spPr>
        <a:xfrm>
          <a:off x="18605500" y="1068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90297</xdr:rowOff>
    </xdr:from>
    <xdr:to>
      <xdr:col>102</xdr:col>
      <xdr:colOff>114300</xdr:colOff>
      <xdr:row>62</xdr:row>
      <xdr:rowOff>100965</xdr:rowOff>
    </xdr:to>
    <xdr:cxnSp macro="">
      <xdr:nvCxnSpPr>
        <xdr:cNvPr id="614" name="直線コネクタ 613">
          <a:extLst>
            <a:ext uri="{FF2B5EF4-FFF2-40B4-BE49-F238E27FC236}">
              <a16:creationId xmlns:a16="http://schemas.microsoft.com/office/drawing/2014/main" id="{00000000-0008-0000-0100-000066020000}"/>
            </a:ext>
          </a:extLst>
        </xdr:cNvPr>
        <xdr:cNvCxnSpPr/>
      </xdr:nvCxnSpPr>
      <xdr:spPr>
        <a:xfrm flipV="1">
          <a:off x="18656300" y="10720197"/>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158513</xdr:rowOff>
    </xdr:from>
    <xdr:ext cx="469744" cy="259045"/>
    <xdr:sp macro="" textlink="">
      <xdr:nvSpPr>
        <xdr:cNvPr id="615" name="n_1aveValue【学校施設】&#10;一人当たり面積">
          <a:extLst>
            <a:ext uri="{FF2B5EF4-FFF2-40B4-BE49-F238E27FC236}">
              <a16:creationId xmlns:a16="http://schemas.microsoft.com/office/drawing/2014/main" id="{00000000-0008-0000-0100-000067020000}"/>
            </a:ext>
          </a:extLst>
        </xdr:cNvPr>
        <xdr:cNvSpPr txBox="1"/>
      </xdr:nvSpPr>
      <xdr:spPr>
        <a:xfrm>
          <a:off x="21075727" y="1078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165143</xdr:rowOff>
    </xdr:from>
    <xdr:ext cx="469744" cy="259045"/>
    <xdr:sp macro="" textlink="">
      <xdr:nvSpPr>
        <xdr:cNvPr id="616" name="n_2aveValue【学校施設】&#10;一人当たり面積">
          <a:extLst>
            <a:ext uri="{FF2B5EF4-FFF2-40B4-BE49-F238E27FC236}">
              <a16:creationId xmlns:a16="http://schemas.microsoft.com/office/drawing/2014/main" id="{00000000-0008-0000-0100-000068020000}"/>
            </a:ext>
          </a:extLst>
        </xdr:cNvPr>
        <xdr:cNvSpPr txBox="1"/>
      </xdr:nvSpPr>
      <xdr:spPr>
        <a:xfrm>
          <a:off x="20199427" y="10795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141673</xdr:rowOff>
    </xdr:from>
    <xdr:ext cx="469744" cy="259045"/>
    <xdr:sp macro="" textlink="">
      <xdr:nvSpPr>
        <xdr:cNvPr id="617" name="n_3aveValue【学校施設】&#10;一人当たり面積">
          <a:extLst>
            <a:ext uri="{FF2B5EF4-FFF2-40B4-BE49-F238E27FC236}">
              <a16:creationId xmlns:a16="http://schemas.microsoft.com/office/drawing/2014/main" id="{00000000-0008-0000-0100-000069020000}"/>
            </a:ext>
          </a:extLst>
        </xdr:cNvPr>
        <xdr:cNvSpPr txBox="1"/>
      </xdr:nvSpPr>
      <xdr:spPr>
        <a:xfrm>
          <a:off x="19310427" y="1077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151731</xdr:rowOff>
    </xdr:from>
    <xdr:ext cx="469744" cy="259045"/>
    <xdr:sp macro="" textlink="">
      <xdr:nvSpPr>
        <xdr:cNvPr id="618" name="n_4aveValue【学校施設】&#10;一人当たり面積">
          <a:extLst>
            <a:ext uri="{FF2B5EF4-FFF2-40B4-BE49-F238E27FC236}">
              <a16:creationId xmlns:a16="http://schemas.microsoft.com/office/drawing/2014/main" id="{00000000-0008-0000-0100-00006A020000}"/>
            </a:ext>
          </a:extLst>
        </xdr:cNvPr>
        <xdr:cNvSpPr txBox="1"/>
      </xdr:nvSpPr>
      <xdr:spPr>
        <a:xfrm>
          <a:off x="18421427" y="1078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131945</xdr:rowOff>
    </xdr:from>
    <xdr:ext cx="469744" cy="259045"/>
    <xdr:sp macro="" textlink="">
      <xdr:nvSpPr>
        <xdr:cNvPr id="619" name="n_1mainValue【学校施設】&#10;一人当たり面積">
          <a:extLst>
            <a:ext uri="{FF2B5EF4-FFF2-40B4-BE49-F238E27FC236}">
              <a16:creationId xmlns:a16="http://schemas.microsoft.com/office/drawing/2014/main" id="{00000000-0008-0000-0100-00006B020000}"/>
            </a:ext>
          </a:extLst>
        </xdr:cNvPr>
        <xdr:cNvSpPr txBox="1"/>
      </xdr:nvSpPr>
      <xdr:spPr>
        <a:xfrm>
          <a:off x="21075727" y="10418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153205</xdr:rowOff>
    </xdr:from>
    <xdr:ext cx="469744" cy="259045"/>
    <xdr:sp macro="" textlink="">
      <xdr:nvSpPr>
        <xdr:cNvPr id="620" name="n_2mainValue【学校施設】&#10;一人当たり面積">
          <a:extLst>
            <a:ext uri="{FF2B5EF4-FFF2-40B4-BE49-F238E27FC236}">
              <a16:creationId xmlns:a16="http://schemas.microsoft.com/office/drawing/2014/main" id="{00000000-0008-0000-0100-00006C020000}"/>
            </a:ext>
          </a:extLst>
        </xdr:cNvPr>
        <xdr:cNvSpPr txBox="1"/>
      </xdr:nvSpPr>
      <xdr:spPr>
        <a:xfrm>
          <a:off x="20199427" y="1044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157624</xdr:rowOff>
    </xdr:from>
    <xdr:ext cx="469744" cy="259045"/>
    <xdr:sp macro="" textlink="">
      <xdr:nvSpPr>
        <xdr:cNvPr id="621" name="n_3mainValue【学校施設】&#10;一人当たり面積">
          <a:extLst>
            <a:ext uri="{FF2B5EF4-FFF2-40B4-BE49-F238E27FC236}">
              <a16:creationId xmlns:a16="http://schemas.microsoft.com/office/drawing/2014/main" id="{00000000-0008-0000-0100-00006D020000}"/>
            </a:ext>
          </a:extLst>
        </xdr:cNvPr>
        <xdr:cNvSpPr txBox="1"/>
      </xdr:nvSpPr>
      <xdr:spPr>
        <a:xfrm>
          <a:off x="19310427" y="10444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168292</xdr:rowOff>
    </xdr:from>
    <xdr:ext cx="469744" cy="259045"/>
    <xdr:sp macro="" textlink="">
      <xdr:nvSpPr>
        <xdr:cNvPr id="622" name="n_4mainValue【学校施設】&#10;一人当たり面積">
          <a:extLst>
            <a:ext uri="{FF2B5EF4-FFF2-40B4-BE49-F238E27FC236}">
              <a16:creationId xmlns:a16="http://schemas.microsoft.com/office/drawing/2014/main" id="{00000000-0008-0000-0100-00006E020000}"/>
            </a:ext>
          </a:extLst>
        </xdr:cNvPr>
        <xdr:cNvSpPr txBox="1"/>
      </xdr:nvSpPr>
      <xdr:spPr>
        <a:xfrm>
          <a:off x="18421427" y="10455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00000000-0008-0000-0100-00006F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00000000-0008-0000-0100-000070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00000000-0008-0000-0100-000071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a:extLst>
            <a:ext uri="{FF2B5EF4-FFF2-40B4-BE49-F238E27FC236}">
              <a16:creationId xmlns:a16="http://schemas.microsoft.com/office/drawing/2014/main" id="{00000000-0008-0000-0100-000079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a:extLst>
            <a:ext uri="{FF2B5EF4-FFF2-40B4-BE49-F238E27FC236}">
              <a16:creationId xmlns:a16="http://schemas.microsoft.com/office/drawing/2014/main" id="{00000000-0008-0000-0100-00007A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a:extLst>
            <a:ext uri="{FF2B5EF4-FFF2-40B4-BE49-F238E27FC236}">
              <a16:creationId xmlns:a16="http://schemas.microsoft.com/office/drawing/2014/main" id="{00000000-0008-0000-0100-00007B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a:extLst>
            <a:ext uri="{FF2B5EF4-FFF2-40B4-BE49-F238E27FC236}">
              <a16:creationId xmlns:a16="http://schemas.microsoft.com/office/drawing/2014/main" id="{00000000-0008-0000-0100-00007C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a:extLst>
            <a:ext uri="{FF2B5EF4-FFF2-40B4-BE49-F238E27FC236}">
              <a16:creationId xmlns:a16="http://schemas.microsoft.com/office/drawing/2014/main" id="{00000000-0008-0000-0100-00007D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a:extLst>
            <a:ext uri="{FF2B5EF4-FFF2-40B4-BE49-F238E27FC236}">
              <a16:creationId xmlns:a16="http://schemas.microsoft.com/office/drawing/2014/main" id="{00000000-0008-0000-0100-00007E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a:extLst>
            <a:ext uri="{FF2B5EF4-FFF2-40B4-BE49-F238E27FC236}">
              <a16:creationId xmlns:a16="http://schemas.microsoft.com/office/drawing/2014/main" id="{00000000-0008-0000-0100-00007F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a:extLst>
            <a:ext uri="{FF2B5EF4-FFF2-40B4-BE49-F238E27FC236}">
              <a16:creationId xmlns:a16="http://schemas.microsoft.com/office/drawing/2014/main" id="{00000000-0008-0000-0100-000080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a:extLst>
            <a:ext uri="{FF2B5EF4-FFF2-40B4-BE49-F238E27FC236}">
              <a16:creationId xmlns:a16="http://schemas.microsoft.com/office/drawing/2014/main" id="{00000000-0008-0000-0100-000081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a:extLst>
            <a:ext uri="{FF2B5EF4-FFF2-40B4-BE49-F238E27FC236}">
              <a16:creationId xmlns:a16="http://schemas.microsoft.com/office/drawing/2014/main" id="{00000000-0008-0000-0100-000082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a:extLst>
            <a:ext uri="{FF2B5EF4-FFF2-40B4-BE49-F238E27FC236}">
              <a16:creationId xmlns:a16="http://schemas.microsoft.com/office/drawing/2014/main" id="{00000000-0008-0000-0100-000083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a:extLst>
            <a:ext uri="{FF2B5EF4-FFF2-40B4-BE49-F238E27FC236}">
              <a16:creationId xmlns:a16="http://schemas.microsoft.com/office/drawing/2014/main" id="{00000000-0008-0000-0100-000084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a:extLst>
            <a:ext uri="{FF2B5EF4-FFF2-40B4-BE49-F238E27FC236}">
              <a16:creationId xmlns:a16="http://schemas.microsoft.com/office/drawing/2014/main" id="{00000000-0008-0000-0100-000085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a:extLst>
            <a:ext uri="{FF2B5EF4-FFF2-40B4-BE49-F238E27FC236}">
              <a16:creationId xmlns:a16="http://schemas.microsoft.com/office/drawing/2014/main" id="{00000000-0008-0000-0100-000086020000}"/>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47" name="正方形/長方形 646">
          <a:extLst>
            <a:ext uri="{FF2B5EF4-FFF2-40B4-BE49-F238E27FC236}">
              <a16:creationId xmlns:a16="http://schemas.microsoft.com/office/drawing/2014/main" id="{00000000-0008-0000-0100-000087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8" name="正方形/長方形 647">
          <a:extLst>
            <a:ext uri="{FF2B5EF4-FFF2-40B4-BE49-F238E27FC236}">
              <a16:creationId xmlns:a16="http://schemas.microsoft.com/office/drawing/2014/main" id="{00000000-0008-0000-0100-000088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9" name="正方形/長方形 648">
          <a:extLst>
            <a:ext uri="{FF2B5EF4-FFF2-40B4-BE49-F238E27FC236}">
              <a16:creationId xmlns:a16="http://schemas.microsoft.com/office/drawing/2014/main" id="{00000000-0008-0000-0100-000089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0" name="正方形/長方形 649">
          <a:extLst>
            <a:ext uri="{FF2B5EF4-FFF2-40B4-BE49-F238E27FC236}">
              <a16:creationId xmlns:a16="http://schemas.microsoft.com/office/drawing/2014/main" id="{00000000-0008-0000-0100-00008A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1" name="正方形/長方形 650">
          <a:extLst>
            <a:ext uri="{FF2B5EF4-FFF2-40B4-BE49-F238E27FC236}">
              <a16:creationId xmlns:a16="http://schemas.microsoft.com/office/drawing/2014/main" id="{00000000-0008-0000-0100-00008B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2" name="正方形/長方形 651">
          <a:extLst>
            <a:ext uri="{FF2B5EF4-FFF2-40B4-BE49-F238E27FC236}">
              <a16:creationId xmlns:a16="http://schemas.microsoft.com/office/drawing/2014/main" id="{00000000-0008-0000-0100-00008C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3" name="正方形/長方形 652">
          <a:extLst>
            <a:ext uri="{FF2B5EF4-FFF2-40B4-BE49-F238E27FC236}">
              <a16:creationId xmlns:a16="http://schemas.microsoft.com/office/drawing/2014/main" id="{00000000-0008-0000-0100-00008D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4" name="正方形/長方形 653">
          <a:extLst>
            <a:ext uri="{FF2B5EF4-FFF2-40B4-BE49-F238E27FC236}">
              <a16:creationId xmlns:a16="http://schemas.microsoft.com/office/drawing/2014/main" id="{00000000-0008-0000-0100-00008E020000}"/>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55" name="正方形/長方形 654">
          <a:extLst>
            <a:ext uri="{FF2B5EF4-FFF2-40B4-BE49-F238E27FC236}">
              <a16:creationId xmlns:a16="http://schemas.microsoft.com/office/drawing/2014/main" id="{00000000-0008-0000-0100-00008F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6" name="正方形/長方形 655">
          <a:extLst>
            <a:ext uri="{FF2B5EF4-FFF2-40B4-BE49-F238E27FC236}">
              <a16:creationId xmlns:a16="http://schemas.microsoft.com/office/drawing/2014/main" id="{00000000-0008-0000-0100-000090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7" name="テキスト ボックス 656">
          <a:extLst>
            <a:ext uri="{FF2B5EF4-FFF2-40B4-BE49-F238E27FC236}">
              <a16:creationId xmlns:a16="http://schemas.microsoft.com/office/drawing/2014/main" id="{00000000-0008-0000-0100-000091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以外の各施設は、有形固定資産減価償却率を類似団体と比較すると、同レベルもしくは低い水準となっている。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公営住宅</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有形固定資産減価償却率が年々上昇しており、施設自体も老朽化により屋根や壁が破損していたため、令和３年度に改修を行っている。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有形固定資産減価償却率が上昇している保育園においては、少子化も進んでおり２施設ある保育園を統合し活用するため、令和３年度及び令和４年度において改修を行っている。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や</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一人当たり面積が類似団体と比べ高い値となっているが、建設当時と比べ少子化が進んでいることもあり一人当たりの面積が大きくなっている。学校施設は統合した一方で保育所は現状２施設あり園児数も少ないため、令和４年度中に統合を予定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有形固定資産減価償却率が少しづつ上昇しており、特に体育館においては屋根等の破損が目立ってきているため、今後改修が必要な状況となっている。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岐阜県白川村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1,572
1,545
356.64
5,348,482
5,203,416
111,837
1,731,886
3,646,165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00000000-0008-0000-0200-000040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00000000-0008-0000-0200-000042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00000000-0008-0000-0200-000044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00000000-0008-0000-0200-000046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00000000-0008-0000-0200-00004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00000000-0008-0000-0200-00004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158387</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00000000-0008-0000-0200-00004A000000}"/>
            </a:ext>
          </a:extLst>
        </xdr:cNvPr>
        <xdr:cNvCxnSpPr/>
      </xdr:nvCxnSpPr>
      <xdr:spPr>
        <a:xfrm flipV="1">
          <a:off x="4634865" y="9931037"/>
          <a:ext cx="0" cy="1172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00000000-0008-0000-0200-00004B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00000000-0008-0000-0200-00004C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105064</xdr:rowOff>
    </xdr:from>
    <xdr:ext cx="405111" cy="259045"/>
    <xdr:sp macro="" textlink="">
      <xdr:nvSpPr>
        <xdr:cNvPr id="77" name="【体育館・プール】&#10;有形固定資産減価償却率最大値テキスト">
          <a:extLst>
            <a:ext uri="{FF2B5EF4-FFF2-40B4-BE49-F238E27FC236}">
              <a16:creationId xmlns:a16="http://schemas.microsoft.com/office/drawing/2014/main" id="{00000000-0008-0000-0200-00004D000000}"/>
            </a:ext>
          </a:extLst>
        </xdr:cNvPr>
        <xdr:cNvSpPr txBox="1"/>
      </xdr:nvSpPr>
      <xdr:spPr>
        <a:xfrm>
          <a:off x="4673600" y="9706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158387</xdr:rowOff>
    </xdr:from>
    <xdr:to>
      <xdr:col>24</xdr:col>
      <xdr:colOff>152400</xdr:colOff>
      <xdr:row>57</xdr:row>
      <xdr:rowOff>158387</xdr:rowOff>
    </xdr:to>
    <xdr:cxnSp macro="">
      <xdr:nvCxnSpPr>
        <xdr:cNvPr id="78" name="直線コネクタ 77">
          <a:extLst>
            <a:ext uri="{FF2B5EF4-FFF2-40B4-BE49-F238E27FC236}">
              <a16:creationId xmlns:a16="http://schemas.microsoft.com/office/drawing/2014/main" id="{00000000-0008-0000-0200-00004E000000}"/>
            </a:ext>
          </a:extLst>
        </xdr:cNvPr>
        <xdr:cNvCxnSpPr/>
      </xdr:nvCxnSpPr>
      <xdr:spPr>
        <a:xfrm>
          <a:off x="4546600" y="9931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27594</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00000000-0008-0000-0200-00004F000000}"/>
            </a:ext>
          </a:extLst>
        </xdr:cNvPr>
        <xdr:cNvSpPr txBox="1"/>
      </xdr:nvSpPr>
      <xdr:spPr>
        <a:xfrm>
          <a:off x="4673600" y="103145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4717</xdr:rowOff>
    </xdr:from>
    <xdr:to>
      <xdr:col>24</xdr:col>
      <xdr:colOff>114300</xdr:colOff>
      <xdr:row>61</xdr:row>
      <xdr:rowOff>106317</xdr:rowOff>
    </xdr:to>
    <xdr:sp macro="" textlink="">
      <xdr:nvSpPr>
        <xdr:cNvPr id="80" name="フローチャート: 判断 79">
          <a:extLst>
            <a:ext uri="{FF2B5EF4-FFF2-40B4-BE49-F238E27FC236}">
              <a16:creationId xmlns:a16="http://schemas.microsoft.com/office/drawing/2014/main" id="{00000000-0008-0000-0200-000050000000}"/>
            </a:ext>
          </a:extLst>
        </xdr:cNvPr>
        <xdr:cNvSpPr/>
      </xdr:nvSpPr>
      <xdr:spPr>
        <a:xfrm>
          <a:off x="4584700" y="1046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136978</xdr:rowOff>
    </xdr:from>
    <xdr:to>
      <xdr:col>20</xdr:col>
      <xdr:colOff>38100</xdr:colOff>
      <xdr:row>61</xdr:row>
      <xdr:rowOff>67128</xdr:rowOff>
    </xdr:to>
    <xdr:sp macro="" textlink="">
      <xdr:nvSpPr>
        <xdr:cNvPr id="81" name="フローチャート: 判断 80">
          <a:extLst>
            <a:ext uri="{FF2B5EF4-FFF2-40B4-BE49-F238E27FC236}">
              <a16:creationId xmlns:a16="http://schemas.microsoft.com/office/drawing/2014/main" id="{00000000-0008-0000-0200-000051000000}"/>
            </a:ext>
          </a:extLst>
        </xdr:cNvPr>
        <xdr:cNvSpPr/>
      </xdr:nvSpPr>
      <xdr:spPr>
        <a:xfrm>
          <a:off x="3746500" y="1042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9616</xdr:rowOff>
    </xdr:from>
    <xdr:to>
      <xdr:col>15</xdr:col>
      <xdr:colOff>101600</xdr:colOff>
      <xdr:row>61</xdr:row>
      <xdr:rowOff>111216</xdr:rowOff>
    </xdr:to>
    <xdr:sp macro="" textlink="">
      <xdr:nvSpPr>
        <xdr:cNvPr id="82" name="フローチャート: 判断 81">
          <a:extLst>
            <a:ext uri="{FF2B5EF4-FFF2-40B4-BE49-F238E27FC236}">
              <a16:creationId xmlns:a16="http://schemas.microsoft.com/office/drawing/2014/main" id="{00000000-0008-0000-0200-000052000000}"/>
            </a:ext>
          </a:extLst>
        </xdr:cNvPr>
        <xdr:cNvSpPr/>
      </xdr:nvSpPr>
      <xdr:spPr>
        <a:xfrm>
          <a:off x="2857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47172</xdr:rowOff>
    </xdr:from>
    <xdr:to>
      <xdr:col>10</xdr:col>
      <xdr:colOff>165100</xdr:colOff>
      <xdr:row>61</xdr:row>
      <xdr:rowOff>148772</xdr:rowOff>
    </xdr:to>
    <xdr:sp macro="" textlink="">
      <xdr:nvSpPr>
        <xdr:cNvPr id="83" name="フローチャート: 判断 82">
          <a:extLst>
            <a:ext uri="{FF2B5EF4-FFF2-40B4-BE49-F238E27FC236}">
              <a16:creationId xmlns:a16="http://schemas.microsoft.com/office/drawing/2014/main" id="{00000000-0008-0000-0200-000053000000}"/>
            </a:ext>
          </a:extLst>
        </xdr:cNvPr>
        <xdr:cNvSpPr/>
      </xdr:nvSpPr>
      <xdr:spPr>
        <a:xfrm>
          <a:off x="1968500" y="1050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140244</xdr:rowOff>
    </xdr:from>
    <xdr:to>
      <xdr:col>6</xdr:col>
      <xdr:colOff>38100</xdr:colOff>
      <xdr:row>61</xdr:row>
      <xdr:rowOff>70394</xdr:rowOff>
    </xdr:to>
    <xdr:sp macro="" textlink="">
      <xdr:nvSpPr>
        <xdr:cNvPr id="84" name="フローチャート: 判断 83">
          <a:extLst>
            <a:ext uri="{FF2B5EF4-FFF2-40B4-BE49-F238E27FC236}">
              <a16:creationId xmlns:a16="http://schemas.microsoft.com/office/drawing/2014/main" id="{00000000-0008-0000-0200-000054000000}"/>
            </a:ext>
          </a:extLst>
        </xdr:cNvPr>
        <xdr:cNvSpPr/>
      </xdr:nvSpPr>
      <xdr:spPr>
        <a:xfrm>
          <a:off x="1079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0000000-0008-0000-0200-00005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86360</xdr:rowOff>
    </xdr:from>
    <xdr:to>
      <xdr:col>24</xdr:col>
      <xdr:colOff>114300</xdr:colOff>
      <xdr:row>64</xdr:row>
      <xdr:rowOff>16510</xdr:rowOff>
    </xdr:to>
    <xdr:sp macro="" textlink="">
      <xdr:nvSpPr>
        <xdr:cNvPr id="90" name="楕円 89">
          <a:extLst>
            <a:ext uri="{FF2B5EF4-FFF2-40B4-BE49-F238E27FC236}">
              <a16:creationId xmlns:a16="http://schemas.microsoft.com/office/drawing/2014/main" id="{00000000-0008-0000-0200-00005A000000}"/>
            </a:ext>
          </a:extLst>
        </xdr:cNvPr>
        <xdr:cNvSpPr/>
      </xdr:nvSpPr>
      <xdr:spPr>
        <a:xfrm>
          <a:off x="4584700" y="108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64787</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00000000-0008-0000-0200-00005B000000}"/>
            </a:ext>
          </a:extLst>
        </xdr:cNvPr>
        <xdr:cNvSpPr txBox="1"/>
      </xdr:nvSpPr>
      <xdr:spPr>
        <a:xfrm>
          <a:off x="4673600" y="1086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78196</xdr:rowOff>
    </xdr:from>
    <xdr:to>
      <xdr:col>20</xdr:col>
      <xdr:colOff>38100</xdr:colOff>
      <xdr:row>64</xdr:row>
      <xdr:rowOff>8346</xdr:rowOff>
    </xdr:to>
    <xdr:sp macro="" textlink="">
      <xdr:nvSpPr>
        <xdr:cNvPr id="92" name="楕円 91">
          <a:extLst>
            <a:ext uri="{FF2B5EF4-FFF2-40B4-BE49-F238E27FC236}">
              <a16:creationId xmlns:a16="http://schemas.microsoft.com/office/drawing/2014/main" id="{00000000-0008-0000-0200-00005C000000}"/>
            </a:ext>
          </a:extLst>
        </xdr:cNvPr>
        <xdr:cNvSpPr/>
      </xdr:nvSpPr>
      <xdr:spPr>
        <a:xfrm>
          <a:off x="3746500" y="1087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128996</xdr:rowOff>
    </xdr:from>
    <xdr:to>
      <xdr:col>24</xdr:col>
      <xdr:colOff>63500</xdr:colOff>
      <xdr:row>63</xdr:row>
      <xdr:rowOff>137160</xdr:rowOff>
    </xdr:to>
    <xdr:cxnSp macro="">
      <xdr:nvCxnSpPr>
        <xdr:cNvPr id="93" name="直線コネクタ 92">
          <a:extLst>
            <a:ext uri="{FF2B5EF4-FFF2-40B4-BE49-F238E27FC236}">
              <a16:creationId xmlns:a16="http://schemas.microsoft.com/office/drawing/2014/main" id="{00000000-0008-0000-0200-00005D000000}"/>
            </a:ext>
          </a:extLst>
        </xdr:cNvPr>
        <xdr:cNvCxnSpPr/>
      </xdr:nvCxnSpPr>
      <xdr:spPr>
        <a:xfrm>
          <a:off x="3797300" y="10930346"/>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76563</xdr:rowOff>
    </xdr:from>
    <xdr:to>
      <xdr:col>15</xdr:col>
      <xdr:colOff>101600</xdr:colOff>
      <xdr:row>57</xdr:row>
      <xdr:rowOff>6713</xdr:rowOff>
    </xdr:to>
    <xdr:sp macro="" textlink="">
      <xdr:nvSpPr>
        <xdr:cNvPr id="94" name="楕円 93">
          <a:extLst>
            <a:ext uri="{FF2B5EF4-FFF2-40B4-BE49-F238E27FC236}">
              <a16:creationId xmlns:a16="http://schemas.microsoft.com/office/drawing/2014/main" id="{00000000-0008-0000-0200-00005E000000}"/>
            </a:ext>
          </a:extLst>
        </xdr:cNvPr>
        <xdr:cNvSpPr/>
      </xdr:nvSpPr>
      <xdr:spPr>
        <a:xfrm>
          <a:off x="2857500" y="967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127363</xdr:rowOff>
    </xdr:from>
    <xdr:to>
      <xdr:col>19</xdr:col>
      <xdr:colOff>177800</xdr:colOff>
      <xdr:row>63</xdr:row>
      <xdr:rowOff>128996</xdr:rowOff>
    </xdr:to>
    <xdr:cxnSp macro="">
      <xdr:nvCxnSpPr>
        <xdr:cNvPr id="95" name="直線コネクタ 94">
          <a:extLst>
            <a:ext uri="{FF2B5EF4-FFF2-40B4-BE49-F238E27FC236}">
              <a16:creationId xmlns:a16="http://schemas.microsoft.com/office/drawing/2014/main" id="{00000000-0008-0000-0200-00005F000000}"/>
            </a:ext>
          </a:extLst>
        </xdr:cNvPr>
        <xdr:cNvCxnSpPr/>
      </xdr:nvCxnSpPr>
      <xdr:spPr>
        <a:xfrm>
          <a:off x="2908300" y="9728563"/>
          <a:ext cx="889000" cy="120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168003</xdr:rowOff>
    </xdr:from>
    <xdr:to>
      <xdr:col>10</xdr:col>
      <xdr:colOff>165100</xdr:colOff>
      <xdr:row>56</xdr:row>
      <xdr:rowOff>98153</xdr:rowOff>
    </xdr:to>
    <xdr:sp macro="" textlink="">
      <xdr:nvSpPr>
        <xdr:cNvPr id="96" name="楕円 95">
          <a:extLst>
            <a:ext uri="{FF2B5EF4-FFF2-40B4-BE49-F238E27FC236}">
              <a16:creationId xmlns:a16="http://schemas.microsoft.com/office/drawing/2014/main" id="{00000000-0008-0000-0200-000060000000}"/>
            </a:ext>
          </a:extLst>
        </xdr:cNvPr>
        <xdr:cNvSpPr/>
      </xdr:nvSpPr>
      <xdr:spPr>
        <a:xfrm>
          <a:off x="1968500" y="959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47353</xdr:rowOff>
    </xdr:from>
    <xdr:to>
      <xdr:col>15</xdr:col>
      <xdr:colOff>50800</xdr:colOff>
      <xdr:row>56</xdr:row>
      <xdr:rowOff>127363</xdr:rowOff>
    </xdr:to>
    <xdr:cxnSp macro="">
      <xdr:nvCxnSpPr>
        <xdr:cNvPr id="97" name="直線コネクタ 96">
          <a:extLst>
            <a:ext uri="{FF2B5EF4-FFF2-40B4-BE49-F238E27FC236}">
              <a16:creationId xmlns:a16="http://schemas.microsoft.com/office/drawing/2014/main" id="{00000000-0008-0000-0200-000061000000}"/>
            </a:ext>
          </a:extLst>
        </xdr:cNvPr>
        <xdr:cNvCxnSpPr/>
      </xdr:nvCxnSpPr>
      <xdr:spPr>
        <a:xfrm>
          <a:off x="2019300" y="9648553"/>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55335</xdr:rowOff>
    </xdr:from>
    <xdr:to>
      <xdr:col>6</xdr:col>
      <xdr:colOff>38100</xdr:colOff>
      <xdr:row>61</xdr:row>
      <xdr:rowOff>156935</xdr:rowOff>
    </xdr:to>
    <xdr:sp macro="" textlink="">
      <xdr:nvSpPr>
        <xdr:cNvPr id="98" name="楕円 97">
          <a:extLst>
            <a:ext uri="{FF2B5EF4-FFF2-40B4-BE49-F238E27FC236}">
              <a16:creationId xmlns:a16="http://schemas.microsoft.com/office/drawing/2014/main" id="{00000000-0008-0000-0200-000062000000}"/>
            </a:ext>
          </a:extLst>
        </xdr:cNvPr>
        <xdr:cNvSpPr/>
      </xdr:nvSpPr>
      <xdr:spPr>
        <a:xfrm>
          <a:off x="1079500" y="1051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47353</xdr:rowOff>
    </xdr:from>
    <xdr:to>
      <xdr:col>10</xdr:col>
      <xdr:colOff>114300</xdr:colOff>
      <xdr:row>61</xdr:row>
      <xdr:rowOff>106135</xdr:rowOff>
    </xdr:to>
    <xdr:cxnSp macro="">
      <xdr:nvCxnSpPr>
        <xdr:cNvPr id="99" name="直線コネクタ 98">
          <a:extLst>
            <a:ext uri="{FF2B5EF4-FFF2-40B4-BE49-F238E27FC236}">
              <a16:creationId xmlns:a16="http://schemas.microsoft.com/office/drawing/2014/main" id="{00000000-0008-0000-0200-000063000000}"/>
            </a:ext>
          </a:extLst>
        </xdr:cNvPr>
        <xdr:cNvCxnSpPr/>
      </xdr:nvCxnSpPr>
      <xdr:spPr>
        <a:xfrm flipV="1">
          <a:off x="1130300" y="9648553"/>
          <a:ext cx="889000" cy="91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83655</xdr:rowOff>
    </xdr:from>
    <xdr:ext cx="405111" cy="259045"/>
    <xdr:sp macro="" textlink="">
      <xdr:nvSpPr>
        <xdr:cNvPr id="100" name="n_1aveValue【体育館・プール】&#10;有形固定資産減価償却率">
          <a:extLst>
            <a:ext uri="{FF2B5EF4-FFF2-40B4-BE49-F238E27FC236}">
              <a16:creationId xmlns:a16="http://schemas.microsoft.com/office/drawing/2014/main" id="{00000000-0008-0000-0200-000064000000}"/>
            </a:ext>
          </a:extLst>
        </xdr:cNvPr>
        <xdr:cNvSpPr txBox="1"/>
      </xdr:nvSpPr>
      <xdr:spPr>
        <a:xfrm>
          <a:off x="3582044" y="1019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102343</xdr:rowOff>
    </xdr:from>
    <xdr:ext cx="405111" cy="259045"/>
    <xdr:sp macro="" textlink="">
      <xdr:nvSpPr>
        <xdr:cNvPr id="101" name="n_2aveValue【体育館・プール】&#10;有形固定資産減価償却率">
          <a:extLst>
            <a:ext uri="{FF2B5EF4-FFF2-40B4-BE49-F238E27FC236}">
              <a16:creationId xmlns:a16="http://schemas.microsoft.com/office/drawing/2014/main" id="{00000000-0008-0000-0200-000065000000}"/>
            </a:ext>
          </a:extLst>
        </xdr:cNvPr>
        <xdr:cNvSpPr txBox="1"/>
      </xdr:nvSpPr>
      <xdr:spPr>
        <a:xfrm>
          <a:off x="2705744" y="1056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139899</xdr:rowOff>
    </xdr:from>
    <xdr:ext cx="405111" cy="259045"/>
    <xdr:sp macro="" textlink="">
      <xdr:nvSpPr>
        <xdr:cNvPr id="102" name="n_3aveValue【体育館・プール】&#10;有形固定資産減価償却率">
          <a:extLst>
            <a:ext uri="{FF2B5EF4-FFF2-40B4-BE49-F238E27FC236}">
              <a16:creationId xmlns:a16="http://schemas.microsoft.com/office/drawing/2014/main" id="{00000000-0008-0000-0200-000066000000}"/>
            </a:ext>
          </a:extLst>
        </xdr:cNvPr>
        <xdr:cNvSpPr txBox="1"/>
      </xdr:nvSpPr>
      <xdr:spPr>
        <a:xfrm>
          <a:off x="1816744" y="1059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86921</xdr:rowOff>
    </xdr:from>
    <xdr:ext cx="405111" cy="259045"/>
    <xdr:sp macro="" textlink="">
      <xdr:nvSpPr>
        <xdr:cNvPr id="103" name="n_4aveValue【体育館・プール】&#10;有形固定資産減価償却率">
          <a:extLst>
            <a:ext uri="{FF2B5EF4-FFF2-40B4-BE49-F238E27FC236}">
              <a16:creationId xmlns:a16="http://schemas.microsoft.com/office/drawing/2014/main" id="{00000000-0008-0000-0200-000067000000}"/>
            </a:ext>
          </a:extLst>
        </xdr:cNvPr>
        <xdr:cNvSpPr txBox="1"/>
      </xdr:nvSpPr>
      <xdr:spPr>
        <a:xfrm>
          <a:off x="927744" y="1020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170923</xdr:rowOff>
    </xdr:from>
    <xdr:ext cx="405111" cy="259045"/>
    <xdr:sp macro="" textlink="">
      <xdr:nvSpPr>
        <xdr:cNvPr id="104" name="n_1mainValue【体育館・プール】&#10;有形固定資産減価償却率">
          <a:extLst>
            <a:ext uri="{FF2B5EF4-FFF2-40B4-BE49-F238E27FC236}">
              <a16:creationId xmlns:a16="http://schemas.microsoft.com/office/drawing/2014/main" id="{00000000-0008-0000-0200-000068000000}"/>
            </a:ext>
          </a:extLst>
        </xdr:cNvPr>
        <xdr:cNvSpPr txBox="1"/>
      </xdr:nvSpPr>
      <xdr:spPr>
        <a:xfrm>
          <a:off x="3582044" y="1097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23240</xdr:rowOff>
    </xdr:from>
    <xdr:ext cx="405111" cy="259045"/>
    <xdr:sp macro="" textlink="">
      <xdr:nvSpPr>
        <xdr:cNvPr id="105" name="n_2mainValue【体育館・プール】&#10;有形固定資産減価償却率">
          <a:extLst>
            <a:ext uri="{FF2B5EF4-FFF2-40B4-BE49-F238E27FC236}">
              <a16:creationId xmlns:a16="http://schemas.microsoft.com/office/drawing/2014/main" id="{00000000-0008-0000-0200-000069000000}"/>
            </a:ext>
          </a:extLst>
        </xdr:cNvPr>
        <xdr:cNvSpPr txBox="1"/>
      </xdr:nvSpPr>
      <xdr:spPr>
        <a:xfrm>
          <a:off x="2705744" y="9452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114680</xdr:rowOff>
    </xdr:from>
    <xdr:ext cx="405111" cy="259045"/>
    <xdr:sp macro="" textlink="">
      <xdr:nvSpPr>
        <xdr:cNvPr id="106" name="n_3mainValue【体育館・プール】&#10;有形固定資産減価償却率">
          <a:extLst>
            <a:ext uri="{FF2B5EF4-FFF2-40B4-BE49-F238E27FC236}">
              <a16:creationId xmlns:a16="http://schemas.microsoft.com/office/drawing/2014/main" id="{00000000-0008-0000-0200-00006A000000}"/>
            </a:ext>
          </a:extLst>
        </xdr:cNvPr>
        <xdr:cNvSpPr txBox="1"/>
      </xdr:nvSpPr>
      <xdr:spPr>
        <a:xfrm>
          <a:off x="1816744" y="9372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148062</xdr:rowOff>
    </xdr:from>
    <xdr:ext cx="405111" cy="259045"/>
    <xdr:sp macro="" textlink="">
      <xdr:nvSpPr>
        <xdr:cNvPr id="107" name="n_4mainValue【体育館・プール】&#10;有形固定資産減価償却率">
          <a:extLst>
            <a:ext uri="{FF2B5EF4-FFF2-40B4-BE49-F238E27FC236}">
              <a16:creationId xmlns:a16="http://schemas.microsoft.com/office/drawing/2014/main" id="{00000000-0008-0000-0200-00006B000000}"/>
            </a:ext>
          </a:extLst>
        </xdr:cNvPr>
        <xdr:cNvSpPr txBox="1"/>
      </xdr:nvSpPr>
      <xdr:spPr>
        <a:xfrm>
          <a:off x="927744" y="1060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00000000-0008-0000-0200-00006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00000000-0008-0000-0200-00006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00000000-0008-0000-0200-00006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00000000-0008-0000-0200-00006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00000000-0008-0000-0200-00007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00000000-0008-0000-0200-00007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00000000-0008-0000-0200-00007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00000000-0008-0000-0200-00007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8" name="直線コネクタ 117">
          <a:extLst>
            <a:ext uri="{FF2B5EF4-FFF2-40B4-BE49-F238E27FC236}">
              <a16:creationId xmlns:a16="http://schemas.microsoft.com/office/drawing/2014/main" id="{00000000-0008-0000-0200-000076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20" name="直線コネクタ 119">
          <a:extLst>
            <a:ext uri="{FF2B5EF4-FFF2-40B4-BE49-F238E27FC236}">
              <a16:creationId xmlns:a16="http://schemas.microsoft.com/office/drawing/2014/main" id="{00000000-0008-0000-0200-000078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2" name="直線コネクタ 121">
          <a:extLst>
            <a:ext uri="{FF2B5EF4-FFF2-40B4-BE49-F238E27FC236}">
              <a16:creationId xmlns:a16="http://schemas.microsoft.com/office/drawing/2014/main" id="{00000000-0008-0000-0200-00007A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4" name="直線コネクタ 123">
          <a:extLst>
            <a:ext uri="{FF2B5EF4-FFF2-40B4-BE49-F238E27FC236}">
              <a16:creationId xmlns:a16="http://schemas.microsoft.com/office/drawing/2014/main" id="{00000000-0008-0000-0200-00007C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6" name="直線コネクタ 125">
          <a:extLst>
            <a:ext uri="{FF2B5EF4-FFF2-40B4-BE49-F238E27FC236}">
              <a16:creationId xmlns:a16="http://schemas.microsoft.com/office/drawing/2014/main" id="{00000000-0008-0000-0200-00007E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8" name="直線コネクタ 127">
          <a:extLst>
            <a:ext uri="{FF2B5EF4-FFF2-40B4-BE49-F238E27FC236}">
              <a16:creationId xmlns:a16="http://schemas.microsoft.com/office/drawing/2014/main" id="{00000000-0008-0000-0200-000080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0" name="【体育館・プール】&#10;一人当たり面積グラフ枠">
          <a:extLst>
            <a:ext uri="{FF2B5EF4-FFF2-40B4-BE49-F238E27FC236}">
              <a16:creationId xmlns:a16="http://schemas.microsoft.com/office/drawing/2014/main" id="{00000000-0008-0000-0200-000082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25718</xdr:rowOff>
    </xdr:from>
    <xdr:to>
      <xdr:col>54</xdr:col>
      <xdr:colOff>189865</xdr:colOff>
      <xdr:row>64</xdr:row>
      <xdr:rowOff>67628</xdr:rowOff>
    </xdr:to>
    <xdr:cxnSp macro="">
      <xdr:nvCxnSpPr>
        <xdr:cNvPr id="131" name="直線コネクタ 130">
          <a:extLst>
            <a:ext uri="{FF2B5EF4-FFF2-40B4-BE49-F238E27FC236}">
              <a16:creationId xmlns:a16="http://schemas.microsoft.com/office/drawing/2014/main" id="{00000000-0008-0000-0200-000083000000}"/>
            </a:ext>
          </a:extLst>
        </xdr:cNvPr>
        <xdr:cNvCxnSpPr/>
      </xdr:nvCxnSpPr>
      <xdr:spPr>
        <a:xfrm flipV="1">
          <a:off x="10476865" y="9455468"/>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71455</xdr:rowOff>
    </xdr:from>
    <xdr:ext cx="469744" cy="259045"/>
    <xdr:sp macro="" textlink="">
      <xdr:nvSpPr>
        <xdr:cNvPr id="132" name="【体育館・プール】&#10;一人当たり面積最小値テキスト">
          <a:extLst>
            <a:ext uri="{FF2B5EF4-FFF2-40B4-BE49-F238E27FC236}">
              <a16:creationId xmlns:a16="http://schemas.microsoft.com/office/drawing/2014/main" id="{00000000-0008-0000-0200-000084000000}"/>
            </a:ext>
          </a:extLst>
        </xdr:cNvPr>
        <xdr:cNvSpPr txBox="1"/>
      </xdr:nvSpPr>
      <xdr:spPr>
        <a:xfrm>
          <a:off x="10515600" y="11044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67628</xdr:rowOff>
    </xdr:from>
    <xdr:to>
      <xdr:col>55</xdr:col>
      <xdr:colOff>88900</xdr:colOff>
      <xdr:row>64</xdr:row>
      <xdr:rowOff>67628</xdr:rowOff>
    </xdr:to>
    <xdr:cxnSp macro="">
      <xdr:nvCxnSpPr>
        <xdr:cNvPr id="133" name="直線コネクタ 132">
          <a:extLst>
            <a:ext uri="{FF2B5EF4-FFF2-40B4-BE49-F238E27FC236}">
              <a16:creationId xmlns:a16="http://schemas.microsoft.com/office/drawing/2014/main" id="{00000000-0008-0000-0200-000085000000}"/>
            </a:ext>
          </a:extLst>
        </xdr:cNvPr>
        <xdr:cNvCxnSpPr/>
      </xdr:nvCxnSpPr>
      <xdr:spPr>
        <a:xfrm>
          <a:off x="10388600" y="1104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143845</xdr:rowOff>
    </xdr:from>
    <xdr:ext cx="469744" cy="259045"/>
    <xdr:sp macro="" textlink="">
      <xdr:nvSpPr>
        <xdr:cNvPr id="134" name="【体育館・プール】&#10;一人当たり面積最大値テキスト">
          <a:extLst>
            <a:ext uri="{FF2B5EF4-FFF2-40B4-BE49-F238E27FC236}">
              <a16:creationId xmlns:a16="http://schemas.microsoft.com/office/drawing/2014/main" id="{00000000-0008-0000-0200-000086000000}"/>
            </a:ext>
          </a:extLst>
        </xdr:cNvPr>
        <xdr:cNvSpPr txBox="1"/>
      </xdr:nvSpPr>
      <xdr:spPr>
        <a:xfrm>
          <a:off x="10515600" y="9230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25718</xdr:rowOff>
    </xdr:from>
    <xdr:to>
      <xdr:col>55</xdr:col>
      <xdr:colOff>88900</xdr:colOff>
      <xdr:row>55</xdr:row>
      <xdr:rowOff>25718</xdr:rowOff>
    </xdr:to>
    <xdr:cxnSp macro="">
      <xdr:nvCxnSpPr>
        <xdr:cNvPr id="135" name="直線コネクタ 134">
          <a:extLst>
            <a:ext uri="{FF2B5EF4-FFF2-40B4-BE49-F238E27FC236}">
              <a16:creationId xmlns:a16="http://schemas.microsoft.com/office/drawing/2014/main" id="{00000000-0008-0000-0200-000087000000}"/>
            </a:ext>
          </a:extLst>
        </xdr:cNvPr>
        <xdr:cNvCxnSpPr/>
      </xdr:nvCxnSpPr>
      <xdr:spPr>
        <a:xfrm>
          <a:off x="10388600" y="945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113174</xdr:rowOff>
    </xdr:from>
    <xdr:ext cx="469744" cy="259045"/>
    <xdr:sp macro="" textlink="">
      <xdr:nvSpPr>
        <xdr:cNvPr id="136" name="【体育館・プール】&#10;一人当たり面積平均値テキスト">
          <a:extLst>
            <a:ext uri="{FF2B5EF4-FFF2-40B4-BE49-F238E27FC236}">
              <a16:creationId xmlns:a16="http://schemas.microsoft.com/office/drawing/2014/main" id="{00000000-0008-0000-0200-000088000000}"/>
            </a:ext>
          </a:extLst>
        </xdr:cNvPr>
        <xdr:cNvSpPr txBox="1"/>
      </xdr:nvSpPr>
      <xdr:spPr>
        <a:xfrm>
          <a:off x="10515600" y="10743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134747</xdr:rowOff>
    </xdr:from>
    <xdr:to>
      <xdr:col>55</xdr:col>
      <xdr:colOff>50800</xdr:colOff>
      <xdr:row>63</xdr:row>
      <xdr:rowOff>64897</xdr:rowOff>
    </xdr:to>
    <xdr:sp macro="" textlink="">
      <xdr:nvSpPr>
        <xdr:cNvPr id="137" name="フローチャート: 判断 136">
          <a:extLst>
            <a:ext uri="{FF2B5EF4-FFF2-40B4-BE49-F238E27FC236}">
              <a16:creationId xmlns:a16="http://schemas.microsoft.com/office/drawing/2014/main" id="{00000000-0008-0000-0200-000089000000}"/>
            </a:ext>
          </a:extLst>
        </xdr:cNvPr>
        <xdr:cNvSpPr/>
      </xdr:nvSpPr>
      <xdr:spPr>
        <a:xfrm>
          <a:off x="10426700" y="1076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149796</xdr:rowOff>
    </xdr:from>
    <xdr:to>
      <xdr:col>50</xdr:col>
      <xdr:colOff>165100</xdr:colOff>
      <xdr:row>63</xdr:row>
      <xdr:rowOff>79946</xdr:rowOff>
    </xdr:to>
    <xdr:sp macro="" textlink="">
      <xdr:nvSpPr>
        <xdr:cNvPr id="138" name="フローチャート: 判断 137">
          <a:extLst>
            <a:ext uri="{FF2B5EF4-FFF2-40B4-BE49-F238E27FC236}">
              <a16:creationId xmlns:a16="http://schemas.microsoft.com/office/drawing/2014/main" id="{00000000-0008-0000-0200-00008A000000}"/>
            </a:ext>
          </a:extLst>
        </xdr:cNvPr>
        <xdr:cNvSpPr/>
      </xdr:nvSpPr>
      <xdr:spPr>
        <a:xfrm>
          <a:off x="9588500" y="1077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1588</xdr:rowOff>
    </xdr:from>
    <xdr:to>
      <xdr:col>46</xdr:col>
      <xdr:colOff>38100</xdr:colOff>
      <xdr:row>63</xdr:row>
      <xdr:rowOff>103188</xdr:rowOff>
    </xdr:to>
    <xdr:sp macro="" textlink="">
      <xdr:nvSpPr>
        <xdr:cNvPr id="139" name="フローチャート: 判断 138">
          <a:extLst>
            <a:ext uri="{FF2B5EF4-FFF2-40B4-BE49-F238E27FC236}">
              <a16:creationId xmlns:a16="http://schemas.microsoft.com/office/drawing/2014/main" id="{00000000-0008-0000-0200-00008B000000}"/>
            </a:ext>
          </a:extLst>
        </xdr:cNvPr>
        <xdr:cNvSpPr/>
      </xdr:nvSpPr>
      <xdr:spPr>
        <a:xfrm>
          <a:off x="8699500" y="1080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159321</xdr:rowOff>
    </xdr:from>
    <xdr:to>
      <xdr:col>41</xdr:col>
      <xdr:colOff>101600</xdr:colOff>
      <xdr:row>63</xdr:row>
      <xdr:rowOff>89471</xdr:rowOff>
    </xdr:to>
    <xdr:sp macro="" textlink="">
      <xdr:nvSpPr>
        <xdr:cNvPr id="140" name="フローチャート: 判断 139">
          <a:extLst>
            <a:ext uri="{FF2B5EF4-FFF2-40B4-BE49-F238E27FC236}">
              <a16:creationId xmlns:a16="http://schemas.microsoft.com/office/drawing/2014/main" id="{00000000-0008-0000-0200-00008C000000}"/>
            </a:ext>
          </a:extLst>
        </xdr:cNvPr>
        <xdr:cNvSpPr/>
      </xdr:nvSpPr>
      <xdr:spPr>
        <a:xfrm>
          <a:off x="7810500" y="1078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1588</xdr:rowOff>
    </xdr:from>
    <xdr:to>
      <xdr:col>36</xdr:col>
      <xdr:colOff>165100</xdr:colOff>
      <xdr:row>63</xdr:row>
      <xdr:rowOff>103188</xdr:rowOff>
    </xdr:to>
    <xdr:sp macro="" textlink="">
      <xdr:nvSpPr>
        <xdr:cNvPr id="141" name="フローチャート: 判断 140">
          <a:extLst>
            <a:ext uri="{FF2B5EF4-FFF2-40B4-BE49-F238E27FC236}">
              <a16:creationId xmlns:a16="http://schemas.microsoft.com/office/drawing/2014/main" id="{00000000-0008-0000-0200-00008D000000}"/>
            </a:ext>
          </a:extLst>
        </xdr:cNvPr>
        <xdr:cNvSpPr/>
      </xdr:nvSpPr>
      <xdr:spPr>
        <a:xfrm>
          <a:off x="6921500" y="1080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200-00008E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0000000-0008-0000-0200-00008F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00000000-0008-0000-0200-000090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00000000-0008-0000-0200-000091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00000000-0008-0000-0200-000092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65024</xdr:rowOff>
    </xdr:from>
    <xdr:to>
      <xdr:col>55</xdr:col>
      <xdr:colOff>50800</xdr:colOff>
      <xdr:row>62</xdr:row>
      <xdr:rowOff>166624</xdr:rowOff>
    </xdr:to>
    <xdr:sp macro="" textlink="">
      <xdr:nvSpPr>
        <xdr:cNvPr id="147" name="楕円 146">
          <a:extLst>
            <a:ext uri="{FF2B5EF4-FFF2-40B4-BE49-F238E27FC236}">
              <a16:creationId xmlns:a16="http://schemas.microsoft.com/office/drawing/2014/main" id="{00000000-0008-0000-0200-000093000000}"/>
            </a:ext>
          </a:extLst>
        </xdr:cNvPr>
        <xdr:cNvSpPr/>
      </xdr:nvSpPr>
      <xdr:spPr>
        <a:xfrm>
          <a:off x="10426700" y="1069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87901</xdr:rowOff>
    </xdr:from>
    <xdr:ext cx="469744" cy="259045"/>
    <xdr:sp macro="" textlink="">
      <xdr:nvSpPr>
        <xdr:cNvPr id="148" name="【体育館・プール】&#10;一人当たり面積該当値テキスト">
          <a:extLst>
            <a:ext uri="{FF2B5EF4-FFF2-40B4-BE49-F238E27FC236}">
              <a16:creationId xmlns:a16="http://schemas.microsoft.com/office/drawing/2014/main" id="{00000000-0008-0000-0200-000094000000}"/>
            </a:ext>
          </a:extLst>
        </xdr:cNvPr>
        <xdr:cNvSpPr txBox="1"/>
      </xdr:nvSpPr>
      <xdr:spPr>
        <a:xfrm>
          <a:off x="10515600" y="10546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71692</xdr:rowOff>
    </xdr:from>
    <xdr:to>
      <xdr:col>50</xdr:col>
      <xdr:colOff>165100</xdr:colOff>
      <xdr:row>63</xdr:row>
      <xdr:rowOff>1842</xdr:rowOff>
    </xdr:to>
    <xdr:sp macro="" textlink="">
      <xdr:nvSpPr>
        <xdr:cNvPr id="149" name="楕円 148">
          <a:extLst>
            <a:ext uri="{FF2B5EF4-FFF2-40B4-BE49-F238E27FC236}">
              <a16:creationId xmlns:a16="http://schemas.microsoft.com/office/drawing/2014/main" id="{00000000-0008-0000-0200-000095000000}"/>
            </a:ext>
          </a:extLst>
        </xdr:cNvPr>
        <xdr:cNvSpPr/>
      </xdr:nvSpPr>
      <xdr:spPr>
        <a:xfrm>
          <a:off x="9588500" y="1070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115824</xdr:rowOff>
    </xdr:from>
    <xdr:to>
      <xdr:col>55</xdr:col>
      <xdr:colOff>0</xdr:colOff>
      <xdr:row>62</xdr:row>
      <xdr:rowOff>122492</xdr:rowOff>
    </xdr:to>
    <xdr:cxnSp macro="">
      <xdr:nvCxnSpPr>
        <xdr:cNvPr id="150" name="直線コネクタ 149">
          <a:extLst>
            <a:ext uri="{FF2B5EF4-FFF2-40B4-BE49-F238E27FC236}">
              <a16:creationId xmlns:a16="http://schemas.microsoft.com/office/drawing/2014/main" id="{00000000-0008-0000-0200-000096000000}"/>
            </a:ext>
          </a:extLst>
        </xdr:cNvPr>
        <xdr:cNvCxnSpPr/>
      </xdr:nvCxnSpPr>
      <xdr:spPr>
        <a:xfrm flipV="1">
          <a:off x="9639300" y="10745724"/>
          <a:ext cx="8382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138557</xdr:rowOff>
    </xdr:from>
    <xdr:to>
      <xdr:col>46</xdr:col>
      <xdr:colOff>38100</xdr:colOff>
      <xdr:row>64</xdr:row>
      <xdr:rowOff>68707</xdr:rowOff>
    </xdr:to>
    <xdr:sp macro="" textlink="">
      <xdr:nvSpPr>
        <xdr:cNvPr id="151" name="楕円 150">
          <a:extLst>
            <a:ext uri="{FF2B5EF4-FFF2-40B4-BE49-F238E27FC236}">
              <a16:creationId xmlns:a16="http://schemas.microsoft.com/office/drawing/2014/main" id="{00000000-0008-0000-0200-000097000000}"/>
            </a:ext>
          </a:extLst>
        </xdr:cNvPr>
        <xdr:cNvSpPr/>
      </xdr:nvSpPr>
      <xdr:spPr>
        <a:xfrm>
          <a:off x="8699500" y="1093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122492</xdr:rowOff>
    </xdr:from>
    <xdr:to>
      <xdr:col>50</xdr:col>
      <xdr:colOff>114300</xdr:colOff>
      <xdr:row>64</xdr:row>
      <xdr:rowOff>17907</xdr:rowOff>
    </xdr:to>
    <xdr:cxnSp macro="">
      <xdr:nvCxnSpPr>
        <xdr:cNvPr id="152" name="直線コネクタ 151">
          <a:extLst>
            <a:ext uri="{FF2B5EF4-FFF2-40B4-BE49-F238E27FC236}">
              <a16:creationId xmlns:a16="http://schemas.microsoft.com/office/drawing/2014/main" id="{00000000-0008-0000-0200-000098000000}"/>
            </a:ext>
          </a:extLst>
        </xdr:cNvPr>
        <xdr:cNvCxnSpPr/>
      </xdr:nvCxnSpPr>
      <xdr:spPr>
        <a:xfrm flipV="1">
          <a:off x="8750300" y="10752392"/>
          <a:ext cx="889000" cy="238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139319</xdr:rowOff>
    </xdr:from>
    <xdr:to>
      <xdr:col>41</xdr:col>
      <xdr:colOff>101600</xdr:colOff>
      <xdr:row>64</xdr:row>
      <xdr:rowOff>69469</xdr:rowOff>
    </xdr:to>
    <xdr:sp macro="" textlink="">
      <xdr:nvSpPr>
        <xdr:cNvPr id="153" name="楕円 152">
          <a:extLst>
            <a:ext uri="{FF2B5EF4-FFF2-40B4-BE49-F238E27FC236}">
              <a16:creationId xmlns:a16="http://schemas.microsoft.com/office/drawing/2014/main" id="{00000000-0008-0000-0200-000099000000}"/>
            </a:ext>
          </a:extLst>
        </xdr:cNvPr>
        <xdr:cNvSpPr/>
      </xdr:nvSpPr>
      <xdr:spPr>
        <a:xfrm>
          <a:off x="7810500" y="1094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17907</xdr:rowOff>
    </xdr:from>
    <xdr:to>
      <xdr:col>45</xdr:col>
      <xdr:colOff>177800</xdr:colOff>
      <xdr:row>64</xdr:row>
      <xdr:rowOff>18669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flipV="1">
          <a:off x="7861300" y="10990707"/>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53975</xdr:rowOff>
    </xdr:from>
    <xdr:to>
      <xdr:col>36</xdr:col>
      <xdr:colOff>165100</xdr:colOff>
      <xdr:row>63</xdr:row>
      <xdr:rowOff>155575</xdr:rowOff>
    </xdr:to>
    <xdr:sp macro="" textlink="">
      <xdr:nvSpPr>
        <xdr:cNvPr id="155" name="楕円 154">
          <a:extLst>
            <a:ext uri="{FF2B5EF4-FFF2-40B4-BE49-F238E27FC236}">
              <a16:creationId xmlns:a16="http://schemas.microsoft.com/office/drawing/2014/main" id="{00000000-0008-0000-0200-00009B000000}"/>
            </a:ext>
          </a:extLst>
        </xdr:cNvPr>
        <xdr:cNvSpPr/>
      </xdr:nvSpPr>
      <xdr:spPr>
        <a:xfrm>
          <a:off x="6921500" y="1085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104775</xdr:rowOff>
    </xdr:from>
    <xdr:to>
      <xdr:col>41</xdr:col>
      <xdr:colOff>50800</xdr:colOff>
      <xdr:row>64</xdr:row>
      <xdr:rowOff>18669</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a:off x="6972300" y="10906125"/>
          <a:ext cx="889000" cy="8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71073</xdr:rowOff>
    </xdr:from>
    <xdr:ext cx="469744" cy="259045"/>
    <xdr:sp macro="" textlink="">
      <xdr:nvSpPr>
        <xdr:cNvPr id="157" name="n_1aveValue【体育館・プール】&#10;一人当たり面積">
          <a:extLst>
            <a:ext uri="{FF2B5EF4-FFF2-40B4-BE49-F238E27FC236}">
              <a16:creationId xmlns:a16="http://schemas.microsoft.com/office/drawing/2014/main" id="{00000000-0008-0000-0200-00009D000000}"/>
            </a:ext>
          </a:extLst>
        </xdr:cNvPr>
        <xdr:cNvSpPr txBox="1"/>
      </xdr:nvSpPr>
      <xdr:spPr>
        <a:xfrm>
          <a:off x="9391727" y="10872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119715</xdr:rowOff>
    </xdr:from>
    <xdr:ext cx="469744" cy="259045"/>
    <xdr:sp macro="" textlink="">
      <xdr:nvSpPr>
        <xdr:cNvPr id="158" name="n_2aveValue【体育館・プール】&#10;一人当たり面積">
          <a:extLst>
            <a:ext uri="{FF2B5EF4-FFF2-40B4-BE49-F238E27FC236}">
              <a16:creationId xmlns:a16="http://schemas.microsoft.com/office/drawing/2014/main" id="{00000000-0008-0000-0200-00009E000000}"/>
            </a:ext>
          </a:extLst>
        </xdr:cNvPr>
        <xdr:cNvSpPr txBox="1"/>
      </xdr:nvSpPr>
      <xdr:spPr>
        <a:xfrm>
          <a:off x="8515427" y="1057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105998</xdr:rowOff>
    </xdr:from>
    <xdr:ext cx="469744" cy="259045"/>
    <xdr:sp macro="" textlink="">
      <xdr:nvSpPr>
        <xdr:cNvPr id="159" name="n_3aveValue【体育館・プール】&#10;一人当たり面積">
          <a:extLst>
            <a:ext uri="{FF2B5EF4-FFF2-40B4-BE49-F238E27FC236}">
              <a16:creationId xmlns:a16="http://schemas.microsoft.com/office/drawing/2014/main" id="{00000000-0008-0000-0200-00009F000000}"/>
            </a:ext>
          </a:extLst>
        </xdr:cNvPr>
        <xdr:cNvSpPr txBox="1"/>
      </xdr:nvSpPr>
      <xdr:spPr>
        <a:xfrm>
          <a:off x="7626427" y="10564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119715</xdr:rowOff>
    </xdr:from>
    <xdr:ext cx="469744" cy="259045"/>
    <xdr:sp macro="" textlink="">
      <xdr:nvSpPr>
        <xdr:cNvPr id="160" name="n_4aveValue【体育館・プール】&#10;一人当たり面積">
          <a:extLst>
            <a:ext uri="{FF2B5EF4-FFF2-40B4-BE49-F238E27FC236}">
              <a16:creationId xmlns:a16="http://schemas.microsoft.com/office/drawing/2014/main" id="{00000000-0008-0000-0200-0000A0000000}"/>
            </a:ext>
          </a:extLst>
        </xdr:cNvPr>
        <xdr:cNvSpPr txBox="1"/>
      </xdr:nvSpPr>
      <xdr:spPr>
        <a:xfrm>
          <a:off x="6737427" y="1057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18369</xdr:rowOff>
    </xdr:from>
    <xdr:ext cx="469744" cy="259045"/>
    <xdr:sp macro="" textlink="">
      <xdr:nvSpPr>
        <xdr:cNvPr id="161" name="n_1mainValue【体育館・プール】&#10;一人当たり面積">
          <a:extLst>
            <a:ext uri="{FF2B5EF4-FFF2-40B4-BE49-F238E27FC236}">
              <a16:creationId xmlns:a16="http://schemas.microsoft.com/office/drawing/2014/main" id="{00000000-0008-0000-0200-0000A1000000}"/>
            </a:ext>
          </a:extLst>
        </xdr:cNvPr>
        <xdr:cNvSpPr txBox="1"/>
      </xdr:nvSpPr>
      <xdr:spPr>
        <a:xfrm>
          <a:off x="9391727" y="10476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59834</xdr:rowOff>
    </xdr:from>
    <xdr:ext cx="469744" cy="259045"/>
    <xdr:sp macro="" textlink="">
      <xdr:nvSpPr>
        <xdr:cNvPr id="162" name="n_2mainValue【体育館・プール】&#10;一人当たり面積">
          <a:extLst>
            <a:ext uri="{FF2B5EF4-FFF2-40B4-BE49-F238E27FC236}">
              <a16:creationId xmlns:a16="http://schemas.microsoft.com/office/drawing/2014/main" id="{00000000-0008-0000-0200-0000A2000000}"/>
            </a:ext>
          </a:extLst>
        </xdr:cNvPr>
        <xdr:cNvSpPr txBox="1"/>
      </xdr:nvSpPr>
      <xdr:spPr>
        <a:xfrm>
          <a:off x="8515427" y="1103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60596</xdr:rowOff>
    </xdr:from>
    <xdr:ext cx="469744" cy="259045"/>
    <xdr:sp macro="" textlink="">
      <xdr:nvSpPr>
        <xdr:cNvPr id="163" name="n_3mainValue【体育館・プール】&#10;一人当たり面積">
          <a:extLst>
            <a:ext uri="{FF2B5EF4-FFF2-40B4-BE49-F238E27FC236}">
              <a16:creationId xmlns:a16="http://schemas.microsoft.com/office/drawing/2014/main" id="{00000000-0008-0000-0200-0000A3000000}"/>
            </a:ext>
          </a:extLst>
        </xdr:cNvPr>
        <xdr:cNvSpPr txBox="1"/>
      </xdr:nvSpPr>
      <xdr:spPr>
        <a:xfrm>
          <a:off x="7626427" y="11033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146702</xdr:rowOff>
    </xdr:from>
    <xdr:ext cx="469744" cy="259045"/>
    <xdr:sp macro="" textlink="">
      <xdr:nvSpPr>
        <xdr:cNvPr id="164" name="n_4mainValue【体育館・プール】&#10;一人当たり面積">
          <a:extLst>
            <a:ext uri="{FF2B5EF4-FFF2-40B4-BE49-F238E27FC236}">
              <a16:creationId xmlns:a16="http://schemas.microsoft.com/office/drawing/2014/main" id="{00000000-0008-0000-0200-0000A4000000}"/>
            </a:ext>
          </a:extLst>
        </xdr:cNvPr>
        <xdr:cNvSpPr txBox="1"/>
      </xdr:nvSpPr>
      <xdr:spPr>
        <a:xfrm>
          <a:off x="6737427" y="10948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5" name="正方形/長方形 164">
          <a:extLst>
            <a:ext uri="{FF2B5EF4-FFF2-40B4-BE49-F238E27FC236}">
              <a16:creationId xmlns:a16="http://schemas.microsoft.com/office/drawing/2014/main" id="{00000000-0008-0000-0200-0000A5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1" name="正方形/長方形 170">
          <a:extLst>
            <a:ext uri="{FF2B5EF4-FFF2-40B4-BE49-F238E27FC236}">
              <a16:creationId xmlns:a16="http://schemas.microsoft.com/office/drawing/2014/main" id="{00000000-0008-0000-0200-0000AB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2" name="正方形/長方形 171">
          <a:extLst>
            <a:ext uri="{FF2B5EF4-FFF2-40B4-BE49-F238E27FC236}">
              <a16:creationId xmlns:a16="http://schemas.microsoft.com/office/drawing/2014/main" id="{00000000-0008-0000-0200-0000AC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3" name="テキスト ボックス 172">
          <a:extLst>
            <a:ext uri="{FF2B5EF4-FFF2-40B4-BE49-F238E27FC236}">
              <a16:creationId xmlns:a16="http://schemas.microsoft.com/office/drawing/2014/main" id="{00000000-0008-0000-0200-0000AD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5" name="テキスト ボックス 174">
          <a:extLst>
            <a:ext uri="{FF2B5EF4-FFF2-40B4-BE49-F238E27FC236}">
              <a16:creationId xmlns:a16="http://schemas.microsoft.com/office/drawing/2014/main" id="{00000000-0008-0000-0200-0000AF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7" name="テキスト ボックス 176">
          <a:extLst>
            <a:ext uri="{FF2B5EF4-FFF2-40B4-BE49-F238E27FC236}">
              <a16:creationId xmlns:a16="http://schemas.microsoft.com/office/drawing/2014/main" id="{00000000-0008-0000-0200-0000B100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8" name="直線コネクタ 177">
          <a:extLst>
            <a:ext uri="{FF2B5EF4-FFF2-40B4-BE49-F238E27FC236}">
              <a16:creationId xmlns:a16="http://schemas.microsoft.com/office/drawing/2014/main" id="{00000000-0008-0000-0200-0000B2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9" name="テキスト ボックス 178">
          <a:extLst>
            <a:ext uri="{FF2B5EF4-FFF2-40B4-BE49-F238E27FC236}">
              <a16:creationId xmlns:a16="http://schemas.microsoft.com/office/drawing/2014/main" id="{00000000-0008-0000-0200-0000B3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0" name="直線コネクタ 179">
          <a:extLst>
            <a:ext uri="{FF2B5EF4-FFF2-40B4-BE49-F238E27FC236}">
              <a16:creationId xmlns:a16="http://schemas.microsoft.com/office/drawing/2014/main" id="{00000000-0008-0000-0200-0000B4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1" name="テキスト ボックス 180">
          <a:extLst>
            <a:ext uri="{FF2B5EF4-FFF2-40B4-BE49-F238E27FC236}">
              <a16:creationId xmlns:a16="http://schemas.microsoft.com/office/drawing/2014/main" id="{00000000-0008-0000-0200-0000B5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2" name="直線コネクタ 181">
          <a:extLst>
            <a:ext uri="{FF2B5EF4-FFF2-40B4-BE49-F238E27FC236}">
              <a16:creationId xmlns:a16="http://schemas.microsoft.com/office/drawing/2014/main" id="{00000000-0008-0000-0200-0000B6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4" name="直線コネクタ 183">
          <a:extLst>
            <a:ext uri="{FF2B5EF4-FFF2-40B4-BE49-F238E27FC236}">
              <a16:creationId xmlns:a16="http://schemas.microsoft.com/office/drawing/2014/main" id="{00000000-0008-0000-0200-0000B8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162577</xdr:rowOff>
    </xdr:from>
    <xdr:ext cx="338939"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423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6" name="直線コネクタ 185">
          <a:extLst>
            <a:ext uri="{FF2B5EF4-FFF2-40B4-BE49-F238E27FC236}">
              <a16:creationId xmlns:a16="http://schemas.microsoft.com/office/drawing/2014/main" id="{00000000-0008-0000-0200-0000BA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7" name="【福祉施設】&#10;有形固定資産減価償却率グラフ枠">
          <a:extLst>
            <a:ext uri="{FF2B5EF4-FFF2-40B4-BE49-F238E27FC236}">
              <a16:creationId xmlns:a16="http://schemas.microsoft.com/office/drawing/2014/main" id="{00000000-0008-0000-0200-0000BB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31750</xdr:rowOff>
    </xdr:to>
    <xdr:cxnSp macro="">
      <xdr:nvCxnSpPr>
        <xdr:cNvPr id="188" name="直線コネクタ 187">
          <a:extLst>
            <a:ext uri="{FF2B5EF4-FFF2-40B4-BE49-F238E27FC236}">
              <a16:creationId xmlns:a16="http://schemas.microsoft.com/office/drawing/2014/main" id="{00000000-0008-0000-0200-0000BC000000}"/>
            </a:ext>
          </a:extLst>
        </xdr:cNvPr>
        <xdr:cNvCxnSpPr/>
      </xdr:nvCxnSpPr>
      <xdr:spPr>
        <a:xfrm flipV="1">
          <a:off x="4634865"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35577</xdr:rowOff>
    </xdr:from>
    <xdr:ext cx="469744" cy="259045"/>
    <xdr:sp macro="" textlink="">
      <xdr:nvSpPr>
        <xdr:cNvPr id="189" name="【福祉施設】&#10;有形固定資産減価償却率最小値テキスト">
          <a:extLst>
            <a:ext uri="{FF2B5EF4-FFF2-40B4-BE49-F238E27FC236}">
              <a16:creationId xmlns:a16="http://schemas.microsoft.com/office/drawing/2014/main" id="{00000000-0008-0000-0200-0000BD000000}"/>
            </a:ext>
          </a:extLst>
        </xdr:cNvPr>
        <xdr:cNvSpPr txBox="1"/>
      </xdr:nvSpPr>
      <xdr:spPr>
        <a:xfrm>
          <a:off x="4673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31750</xdr:rowOff>
    </xdr:from>
    <xdr:to>
      <xdr:col>24</xdr:col>
      <xdr:colOff>152400</xdr:colOff>
      <xdr:row>85</xdr:row>
      <xdr:rowOff>31750</xdr:rowOff>
    </xdr:to>
    <xdr:cxnSp macro="">
      <xdr:nvCxnSpPr>
        <xdr:cNvPr id="190" name="直線コネクタ 189">
          <a:extLst>
            <a:ext uri="{FF2B5EF4-FFF2-40B4-BE49-F238E27FC236}">
              <a16:creationId xmlns:a16="http://schemas.microsoft.com/office/drawing/2014/main" id="{00000000-0008-0000-0200-0000BE000000}"/>
            </a:ext>
          </a:extLst>
        </xdr:cNvPr>
        <xdr:cNvCxnSpPr/>
      </xdr:nvCxnSpPr>
      <xdr:spPr>
        <a:xfrm>
          <a:off x="4546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340478" cy="259045"/>
    <xdr:sp macro="" textlink="">
      <xdr:nvSpPr>
        <xdr:cNvPr id="191" name="【福祉施設】&#10;有形固定資産減価償却率最大値テキスト">
          <a:extLst>
            <a:ext uri="{FF2B5EF4-FFF2-40B4-BE49-F238E27FC236}">
              <a16:creationId xmlns:a16="http://schemas.microsoft.com/office/drawing/2014/main" id="{00000000-0008-0000-0200-0000BF000000}"/>
            </a:ext>
          </a:extLst>
        </xdr:cNvPr>
        <xdr:cNvSpPr txBox="1"/>
      </xdr:nvSpPr>
      <xdr:spPr>
        <a:xfrm>
          <a:off x="4673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29227</xdr:rowOff>
    </xdr:from>
    <xdr:ext cx="405111" cy="259045"/>
    <xdr:sp macro="" textlink="">
      <xdr:nvSpPr>
        <xdr:cNvPr id="193" name="【福祉施設】&#10;有形固定資産減価償却率平均値テキスト">
          <a:extLst>
            <a:ext uri="{FF2B5EF4-FFF2-40B4-BE49-F238E27FC236}">
              <a16:creationId xmlns:a16="http://schemas.microsoft.com/office/drawing/2014/main" id="{00000000-0008-0000-0200-0000C1000000}"/>
            </a:ext>
          </a:extLst>
        </xdr:cNvPr>
        <xdr:cNvSpPr txBox="1"/>
      </xdr:nvSpPr>
      <xdr:spPr>
        <a:xfrm>
          <a:off x="4673600" y="1391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50800</xdr:rowOff>
    </xdr:from>
    <xdr:to>
      <xdr:col>24</xdr:col>
      <xdr:colOff>114300</xdr:colOff>
      <xdr:row>81</xdr:row>
      <xdr:rowOff>152400</xdr:rowOff>
    </xdr:to>
    <xdr:sp macro="" textlink="">
      <xdr:nvSpPr>
        <xdr:cNvPr id="194" name="フローチャート: 判断 193">
          <a:extLst>
            <a:ext uri="{FF2B5EF4-FFF2-40B4-BE49-F238E27FC236}">
              <a16:creationId xmlns:a16="http://schemas.microsoft.com/office/drawing/2014/main" id="{00000000-0008-0000-0200-0000C2000000}"/>
            </a:ext>
          </a:extLst>
        </xdr:cNvPr>
        <xdr:cNvSpPr/>
      </xdr:nvSpPr>
      <xdr:spPr>
        <a:xfrm>
          <a:off x="4584700" y="1393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143511</xdr:rowOff>
    </xdr:from>
    <xdr:to>
      <xdr:col>20</xdr:col>
      <xdr:colOff>38100</xdr:colOff>
      <xdr:row>81</xdr:row>
      <xdr:rowOff>73661</xdr:rowOff>
    </xdr:to>
    <xdr:sp macro="" textlink="">
      <xdr:nvSpPr>
        <xdr:cNvPr id="195" name="フローチャート: 判断 194">
          <a:extLst>
            <a:ext uri="{FF2B5EF4-FFF2-40B4-BE49-F238E27FC236}">
              <a16:creationId xmlns:a16="http://schemas.microsoft.com/office/drawing/2014/main" id="{00000000-0008-0000-0200-0000C3000000}"/>
            </a:ext>
          </a:extLst>
        </xdr:cNvPr>
        <xdr:cNvSpPr/>
      </xdr:nvSpPr>
      <xdr:spPr>
        <a:xfrm>
          <a:off x="3746500" y="138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124461</xdr:rowOff>
    </xdr:from>
    <xdr:to>
      <xdr:col>15</xdr:col>
      <xdr:colOff>101600</xdr:colOff>
      <xdr:row>81</xdr:row>
      <xdr:rowOff>54611</xdr:rowOff>
    </xdr:to>
    <xdr:sp macro="" textlink="">
      <xdr:nvSpPr>
        <xdr:cNvPr id="196" name="フローチャート: 判断 195">
          <a:extLst>
            <a:ext uri="{FF2B5EF4-FFF2-40B4-BE49-F238E27FC236}">
              <a16:creationId xmlns:a16="http://schemas.microsoft.com/office/drawing/2014/main" id="{00000000-0008-0000-0200-0000C4000000}"/>
            </a:ext>
          </a:extLst>
        </xdr:cNvPr>
        <xdr:cNvSpPr/>
      </xdr:nvSpPr>
      <xdr:spPr>
        <a:xfrm>
          <a:off x="2857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130811</xdr:rowOff>
    </xdr:from>
    <xdr:to>
      <xdr:col>10</xdr:col>
      <xdr:colOff>165100</xdr:colOff>
      <xdr:row>81</xdr:row>
      <xdr:rowOff>60961</xdr:rowOff>
    </xdr:to>
    <xdr:sp macro="" textlink="">
      <xdr:nvSpPr>
        <xdr:cNvPr id="197" name="フローチャート: 判断 196">
          <a:extLst>
            <a:ext uri="{FF2B5EF4-FFF2-40B4-BE49-F238E27FC236}">
              <a16:creationId xmlns:a16="http://schemas.microsoft.com/office/drawing/2014/main" id="{00000000-0008-0000-0200-0000C5000000}"/>
            </a:ext>
          </a:extLst>
        </xdr:cNvPr>
        <xdr:cNvSpPr/>
      </xdr:nvSpPr>
      <xdr:spPr>
        <a:xfrm>
          <a:off x="1968500" y="1384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120650</xdr:rowOff>
    </xdr:from>
    <xdr:to>
      <xdr:col>6</xdr:col>
      <xdr:colOff>38100</xdr:colOff>
      <xdr:row>81</xdr:row>
      <xdr:rowOff>50800</xdr:rowOff>
    </xdr:to>
    <xdr:sp macro="" textlink="">
      <xdr:nvSpPr>
        <xdr:cNvPr id="198" name="フローチャート: 判断 197">
          <a:extLst>
            <a:ext uri="{FF2B5EF4-FFF2-40B4-BE49-F238E27FC236}">
              <a16:creationId xmlns:a16="http://schemas.microsoft.com/office/drawing/2014/main" id="{00000000-0008-0000-0200-0000C6000000}"/>
            </a:ext>
          </a:extLst>
        </xdr:cNvPr>
        <xdr:cNvSpPr/>
      </xdr:nvSpPr>
      <xdr:spPr>
        <a:xfrm>
          <a:off x="1079500" y="1383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00000000-0008-0000-0200-0000C7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00000000-0008-0000-0200-0000C8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200-0000C9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00000000-0008-0000-0200-0000CA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00000000-0008-0000-0200-0000CB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110489</xdr:rowOff>
    </xdr:from>
    <xdr:to>
      <xdr:col>24</xdr:col>
      <xdr:colOff>114300</xdr:colOff>
      <xdr:row>78</xdr:row>
      <xdr:rowOff>40639</xdr:rowOff>
    </xdr:to>
    <xdr:sp macro="" textlink="">
      <xdr:nvSpPr>
        <xdr:cNvPr id="204" name="楕円 203">
          <a:extLst>
            <a:ext uri="{FF2B5EF4-FFF2-40B4-BE49-F238E27FC236}">
              <a16:creationId xmlns:a16="http://schemas.microsoft.com/office/drawing/2014/main" id="{00000000-0008-0000-0200-0000CC000000}"/>
            </a:ext>
          </a:extLst>
        </xdr:cNvPr>
        <xdr:cNvSpPr/>
      </xdr:nvSpPr>
      <xdr:spPr>
        <a:xfrm>
          <a:off x="45847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35576</xdr:rowOff>
    </xdr:from>
    <xdr:ext cx="340478" cy="259045"/>
    <xdr:sp macro="" textlink="">
      <xdr:nvSpPr>
        <xdr:cNvPr id="205" name="【福祉施設】&#10;有形固定資産減価償却率該当値テキスト">
          <a:extLst>
            <a:ext uri="{FF2B5EF4-FFF2-40B4-BE49-F238E27FC236}">
              <a16:creationId xmlns:a16="http://schemas.microsoft.com/office/drawing/2014/main" id="{00000000-0008-0000-0200-0000CD000000}"/>
            </a:ext>
          </a:extLst>
        </xdr:cNvPr>
        <xdr:cNvSpPr txBox="1"/>
      </xdr:nvSpPr>
      <xdr:spPr>
        <a:xfrm>
          <a:off x="4673600" y="132372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82550</xdr:rowOff>
    </xdr:from>
    <xdr:to>
      <xdr:col>20</xdr:col>
      <xdr:colOff>38100</xdr:colOff>
      <xdr:row>78</xdr:row>
      <xdr:rowOff>12700</xdr:rowOff>
    </xdr:to>
    <xdr:sp macro="" textlink="">
      <xdr:nvSpPr>
        <xdr:cNvPr id="206" name="楕円 205">
          <a:extLst>
            <a:ext uri="{FF2B5EF4-FFF2-40B4-BE49-F238E27FC236}">
              <a16:creationId xmlns:a16="http://schemas.microsoft.com/office/drawing/2014/main" id="{00000000-0008-0000-0200-0000CE000000}"/>
            </a:ext>
          </a:extLst>
        </xdr:cNvPr>
        <xdr:cNvSpPr/>
      </xdr:nvSpPr>
      <xdr:spPr>
        <a:xfrm>
          <a:off x="3746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133350</xdr:rowOff>
    </xdr:from>
    <xdr:to>
      <xdr:col>24</xdr:col>
      <xdr:colOff>63500</xdr:colOff>
      <xdr:row>77</xdr:row>
      <xdr:rowOff>161289</xdr:rowOff>
    </xdr:to>
    <xdr:cxnSp macro="">
      <xdr:nvCxnSpPr>
        <xdr:cNvPr id="207" name="直線コネクタ 206">
          <a:extLst>
            <a:ext uri="{FF2B5EF4-FFF2-40B4-BE49-F238E27FC236}">
              <a16:creationId xmlns:a16="http://schemas.microsoft.com/office/drawing/2014/main" id="{00000000-0008-0000-0200-0000CF000000}"/>
            </a:ext>
          </a:extLst>
        </xdr:cNvPr>
        <xdr:cNvCxnSpPr/>
      </xdr:nvCxnSpPr>
      <xdr:spPr>
        <a:xfrm>
          <a:off x="3797300" y="13335000"/>
          <a:ext cx="8382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76200</xdr:rowOff>
    </xdr:from>
    <xdr:to>
      <xdr:col>6</xdr:col>
      <xdr:colOff>38100</xdr:colOff>
      <xdr:row>83</xdr:row>
      <xdr:rowOff>6350</xdr:rowOff>
    </xdr:to>
    <xdr:sp macro="" textlink="">
      <xdr:nvSpPr>
        <xdr:cNvPr id="208" name="楕円 207">
          <a:extLst>
            <a:ext uri="{FF2B5EF4-FFF2-40B4-BE49-F238E27FC236}">
              <a16:creationId xmlns:a16="http://schemas.microsoft.com/office/drawing/2014/main" id="{00000000-0008-0000-0200-0000D0000000}"/>
            </a:ext>
          </a:extLst>
        </xdr:cNvPr>
        <xdr:cNvSpPr/>
      </xdr:nvSpPr>
      <xdr:spPr>
        <a:xfrm>
          <a:off x="1079500" y="1413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64788</xdr:rowOff>
    </xdr:from>
    <xdr:ext cx="405111" cy="259045"/>
    <xdr:sp macro="" textlink="">
      <xdr:nvSpPr>
        <xdr:cNvPr id="209" name="n_1aveValue【福祉施設】&#10;有形固定資産減価償却率">
          <a:extLst>
            <a:ext uri="{FF2B5EF4-FFF2-40B4-BE49-F238E27FC236}">
              <a16:creationId xmlns:a16="http://schemas.microsoft.com/office/drawing/2014/main" id="{00000000-0008-0000-0200-0000D1000000}"/>
            </a:ext>
          </a:extLst>
        </xdr:cNvPr>
        <xdr:cNvSpPr txBox="1"/>
      </xdr:nvSpPr>
      <xdr:spPr>
        <a:xfrm>
          <a:off x="3582044" y="1395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71138</xdr:rowOff>
    </xdr:from>
    <xdr:ext cx="405111" cy="259045"/>
    <xdr:sp macro="" textlink="">
      <xdr:nvSpPr>
        <xdr:cNvPr id="210" name="n_2aveValue【福祉施設】&#10;有形固定資産減価償却率">
          <a:extLst>
            <a:ext uri="{FF2B5EF4-FFF2-40B4-BE49-F238E27FC236}">
              <a16:creationId xmlns:a16="http://schemas.microsoft.com/office/drawing/2014/main" id="{00000000-0008-0000-0200-0000D2000000}"/>
            </a:ext>
          </a:extLst>
        </xdr:cNvPr>
        <xdr:cNvSpPr txBox="1"/>
      </xdr:nvSpPr>
      <xdr:spPr>
        <a:xfrm>
          <a:off x="2705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77488</xdr:rowOff>
    </xdr:from>
    <xdr:ext cx="405111" cy="259045"/>
    <xdr:sp macro="" textlink="">
      <xdr:nvSpPr>
        <xdr:cNvPr id="211" name="n_3aveValue【福祉施設】&#10;有形固定資産減価償却率">
          <a:extLst>
            <a:ext uri="{FF2B5EF4-FFF2-40B4-BE49-F238E27FC236}">
              <a16:creationId xmlns:a16="http://schemas.microsoft.com/office/drawing/2014/main" id="{00000000-0008-0000-0200-0000D3000000}"/>
            </a:ext>
          </a:extLst>
        </xdr:cNvPr>
        <xdr:cNvSpPr txBox="1"/>
      </xdr:nvSpPr>
      <xdr:spPr>
        <a:xfrm>
          <a:off x="1816744" y="13622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67327</xdr:rowOff>
    </xdr:from>
    <xdr:ext cx="405111" cy="259045"/>
    <xdr:sp macro="" textlink="">
      <xdr:nvSpPr>
        <xdr:cNvPr id="212" name="n_4aveValue【福祉施設】&#10;有形固定資産減価償却率">
          <a:extLst>
            <a:ext uri="{FF2B5EF4-FFF2-40B4-BE49-F238E27FC236}">
              <a16:creationId xmlns:a16="http://schemas.microsoft.com/office/drawing/2014/main" id="{00000000-0008-0000-0200-0000D4000000}"/>
            </a:ext>
          </a:extLst>
        </xdr:cNvPr>
        <xdr:cNvSpPr txBox="1"/>
      </xdr:nvSpPr>
      <xdr:spPr>
        <a:xfrm>
          <a:off x="927744"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76</xdr:row>
      <xdr:rowOff>29227</xdr:rowOff>
    </xdr:from>
    <xdr:ext cx="340478" cy="259045"/>
    <xdr:sp macro="" textlink="">
      <xdr:nvSpPr>
        <xdr:cNvPr id="213" name="n_1mainValue【福祉施設】&#10;有形固定資産減価償却率">
          <a:extLst>
            <a:ext uri="{FF2B5EF4-FFF2-40B4-BE49-F238E27FC236}">
              <a16:creationId xmlns:a16="http://schemas.microsoft.com/office/drawing/2014/main" id="{00000000-0008-0000-0200-0000D5000000}"/>
            </a:ext>
          </a:extLst>
        </xdr:cNvPr>
        <xdr:cNvSpPr txBox="1"/>
      </xdr:nvSpPr>
      <xdr:spPr>
        <a:xfrm>
          <a:off x="3614361" y="1305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168927</xdr:rowOff>
    </xdr:from>
    <xdr:ext cx="405111" cy="259045"/>
    <xdr:sp macro="" textlink="">
      <xdr:nvSpPr>
        <xdr:cNvPr id="214" name="n_4mainValue【福祉施設】&#10;有形固定資産減価償却率">
          <a:extLst>
            <a:ext uri="{FF2B5EF4-FFF2-40B4-BE49-F238E27FC236}">
              <a16:creationId xmlns:a16="http://schemas.microsoft.com/office/drawing/2014/main" id="{00000000-0008-0000-0200-0000D6000000}"/>
            </a:ext>
          </a:extLst>
        </xdr:cNvPr>
        <xdr:cNvSpPr txBox="1"/>
      </xdr:nvSpPr>
      <xdr:spPr>
        <a:xfrm>
          <a:off x="927744" y="14227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5" name="正方形/長方形 214">
          <a:extLst>
            <a:ext uri="{FF2B5EF4-FFF2-40B4-BE49-F238E27FC236}">
              <a16:creationId xmlns:a16="http://schemas.microsoft.com/office/drawing/2014/main" id="{00000000-0008-0000-0200-0000D7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6" name="正方形/長方形 215">
          <a:extLst>
            <a:ext uri="{FF2B5EF4-FFF2-40B4-BE49-F238E27FC236}">
              <a16:creationId xmlns:a16="http://schemas.microsoft.com/office/drawing/2014/main" id="{00000000-0008-0000-0200-0000D8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7" name="正方形/長方形 216">
          <a:extLst>
            <a:ext uri="{FF2B5EF4-FFF2-40B4-BE49-F238E27FC236}">
              <a16:creationId xmlns:a16="http://schemas.microsoft.com/office/drawing/2014/main" id="{00000000-0008-0000-0200-0000D9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8" name="正方形/長方形 217">
          <a:extLst>
            <a:ext uri="{FF2B5EF4-FFF2-40B4-BE49-F238E27FC236}">
              <a16:creationId xmlns:a16="http://schemas.microsoft.com/office/drawing/2014/main" id="{00000000-0008-0000-0200-0000DA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9" name="正方形/長方形 218">
          <a:extLst>
            <a:ext uri="{FF2B5EF4-FFF2-40B4-BE49-F238E27FC236}">
              <a16:creationId xmlns:a16="http://schemas.microsoft.com/office/drawing/2014/main" id="{00000000-0008-0000-0200-0000DB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0" name="正方形/長方形 219">
          <a:extLst>
            <a:ext uri="{FF2B5EF4-FFF2-40B4-BE49-F238E27FC236}">
              <a16:creationId xmlns:a16="http://schemas.microsoft.com/office/drawing/2014/main" id="{00000000-0008-0000-0200-0000DC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1" name="正方形/長方形 220">
          <a:extLst>
            <a:ext uri="{FF2B5EF4-FFF2-40B4-BE49-F238E27FC236}">
              <a16:creationId xmlns:a16="http://schemas.microsoft.com/office/drawing/2014/main" id="{00000000-0008-0000-0200-0000DD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2" name="正方形/長方形 221">
          <a:extLst>
            <a:ext uri="{FF2B5EF4-FFF2-40B4-BE49-F238E27FC236}">
              <a16:creationId xmlns:a16="http://schemas.microsoft.com/office/drawing/2014/main" id="{00000000-0008-0000-0200-0000DE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3" name="テキスト ボックス 222">
          <a:extLst>
            <a:ext uri="{FF2B5EF4-FFF2-40B4-BE49-F238E27FC236}">
              <a16:creationId xmlns:a16="http://schemas.microsoft.com/office/drawing/2014/main" id="{00000000-0008-0000-0200-0000DF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4" name="直線コネクタ 223">
          <a:extLst>
            <a:ext uri="{FF2B5EF4-FFF2-40B4-BE49-F238E27FC236}">
              <a16:creationId xmlns:a16="http://schemas.microsoft.com/office/drawing/2014/main" id="{00000000-0008-0000-0200-0000E0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27" name="直線コネクタ 226">
          <a:extLst>
            <a:ext uri="{FF2B5EF4-FFF2-40B4-BE49-F238E27FC236}">
              <a16:creationId xmlns:a16="http://schemas.microsoft.com/office/drawing/2014/main" id="{00000000-0008-0000-0200-0000E300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28" name="テキスト ボックス 227">
          <a:extLst>
            <a:ext uri="{FF2B5EF4-FFF2-40B4-BE49-F238E27FC236}">
              <a16:creationId xmlns:a16="http://schemas.microsoft.com/office/drawing/2014/main" id="{00000000-0008-0000-0200-0000E400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29" name="直線コネクタ 228">
          <a:extLst>
            <a:ext uri="{FF2B5EF4-FFF2-40B4-BE49-F238E27FC236}">
              <a16:creationId xmlns:a16="http://schemas.microsoft.com/office/drawing/2014/main" id="{00000000-0008-0000-0200-0000E500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0" name="テキスト ボックス 229">
          <a:extLst>
            <a:ext uri="{FF2B5EF4-FFF2-40B4-BE49-F238E27FC236}">
              <a16:creationId xmlns:a16="http://schemas.microsoft.com/office/drawing/2014/main" id="{00000000-0008-0000-0200-0000E600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1" name="直線コネクタ 230">
          <a:extLst>
            <a:ext uri="{FF2B5EF4-FFF2-40B4-BE49-F238E27FC236}">
              <a16:creationId xmlns:a16="http://schemas.microsoft.com/office/drawing/2014/main" id="{00000000-0008-0000-0200-0000E700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2" name="テキスト ボックス 231">
          <a:extLst>
            <a:ext uri="{FF2B5EF4-FFF2-40B4-BE49-F238E27FC236}">
              <a16:creationId xmlns:a16="http://schemas.microsoft.com/office/drawing/2014/main" id="{00000000-0008-0000-0200-0000E800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3" name="直線コネクタ 232">
          <a:extLst>
            <a:ext uri="{FF2B5EF4-FFF2-40B4-BE49-F238E27FC236}">
              <a16:creationId xmlns:a16="http://schemas.microsoft.com/office/drawing/2014/main" id="{00000000-0008-0000-0200-0000E9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4" name="テキスト ボックス 233">
          <a:extLst>
            <a:ext uri="{FF2B5EF4-FFF2-40B4-BE49-F238E27FC236}">
              <a16:creationId xmlns:a16="http://schemas.microsoft.com/office/drawing/2014/main" id="{00000000-0008-0000-0200-0000EA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5" name="【福祉施設】&#10;一人当たり面積グラフ枠">
          <a:extLst>
            <a:ext uri="{FF2B5EF4-FFF2-40B4-BE49-F238E27FC236}">
              <a16:creationId xmlns:a16="http://schemas.microsoft.com/office/drawing/2014/main" id="{00000000-0008-0000-0200-0000EB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44729</xdr:rowOff>
    </xdr:from>
    <xdr:to>
      <xdr:col>54</xdr:col>
      <xdr:colOff>189865</xdr:colOff>
      <xdr:row>86</xdr:row>
      <xdr:rowOff>33071</xdr:rowOff>
    </xdr:to>
    <xdr:cxnSp macro="">
      <xdr:nvCxnSpPr>
        <xdr:cNvPr id="236" name="直線コネクタ 235">
          <a:extLst>
            <a:ext uri="{FF2B5EF4-FFF2-40B4-BE49-F238E27FC236}">
              <a16:creationId xmlns:a16="http://schemas.microsoft.com/office/drawing/2014/main" id="{00000000-0008-0000-0200-0000EC000000}"/>
            </a:ext>
          </a:extLst>
        </xdr:cNvPr>
        <xdr:cNvCxnSpPr/>
      </xdr:nvCxnSpPr>
      <xdr:spPr>
        <a:xfrm flipV="1">
          <a:off x="10476865" y="13589279"/>
          <a:ext cx="0" cy="1188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36898</xdr:rowOff>
    </xdr:from>
    <xdr:ext cx="469744" cy="259045"/>
    <xdr:sp macro="" textlink="">
      <xdr:nvSpPr>
        <xdr:cNvPr id="237" name="【福祉施設】&#10;一人当たり面積最小値テキスト">
          <a:extLst>
            <a:ext uri="{FF2B5EF4-FFF2-40B4-BE49-F238E27FC236}">
              <a16:creationId xmlns:a16="http://schemas.microsoft.com/office/drawing/2014/main" id="{00000000-0008-0000-0200-0000ED000000}"/>
            </a:ext>
          </a:extLst>
        </xdr:cNvPr>
        <xdr:cNvSpPr txBox="1"/>
      </xdr:nvSpPr>
      <xdr:spPr>
        <a:xfrm>
          <a:off x="10515600" y="1478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33071</xdr:rowOff>
    </xdr:from>
    <xdr:to>
      <xdr:col>55</xdr:col>
      <xdr:colOff>88900</xdr:colOff>
      <xdr:row>86</xdr:row>
      <xdr:rowOff>33071</xdr:rowOff>
    </xdr:to>
    <xdr:cxnSp macro="">
      <xdr:nvCxnSpPr>
        <xdr:cNvPr id="238" name="直線コネクタ 237">
          <a:extLst>
            <a:ext uri="{FF2B5EF4-FFF2-40B4-BE49-F238E27FC236}">
              <a16:creationId xmlns:a16="http://schemas.microsoft.com/office/drawing/2014/main" id="{00000000-0008-0000-0200-0000EE000000}"/>
            </a:ext>
          </a:extLst>
        </xdr:cNvPr>
        <xdr:cNvCxnSpPr/>
      </xdr:nvCxnSpPr>
      <xdr:spPr>
        <a:xfrm>
          <a:off x="10388600" y="1477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162856</xdr:rowOff>
    </xdr:from>
    <xdr:ext cx="469744" cy="259045"/>
    <xdr:sp macro="" textlink="">
      <xdr:nvSpPr>
        <xdr:cNvPr id="239" name="【福祉施設】&#10;一人当たり面積最大値テキスト">
          <a:extLst>
            <a:ext uri="{FF2B5EF4-FFF2-40B4-BE49-F238E27FC236}">
              <a16:creationId xmlns:a16="http://schemas.microsoft.com/office/drawing/2014/main" id="{00000000-0008-0000-0200-0000EF000000}"/>
            </a:ext>
          </a:extLst>
        </xdr:cNvPr>
        <xdr:cNvSpPr txBox="1"/>
      </xdr:nvSpPr>
      <xdr:spPr>
        <a:xfrm>
          <a:off x="10515600" y="1336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44729</xdr:rowOff>
    </xdr:from>
    <xdr:to>
      <xdr:col>55</xdr:col>
      <xdr:colOff>88900</xdr:colOff>
      <xdr:row>79</xdr:row>
      <xdr:rowOff>44729</xdr:rowOff>
    </xdr:to>
    <xdr:cxnSp macro="">
      <xdr:nvCxnSpPr>
        <xdr:cNvPr id="240" name="直線コネクタ 239">
          <a:extLst>
            <a:ext uri="{FF2B5EF4-FFF2-40B4-BE49-F238E27FC236}">
              <a16:creationId xmlns:a16="http://schemas.microsoft.com/office/drawing/2014/main" id="{00000000-0008-0000-0200-0000F0000000}"/>
            </a:ext>
          </a:extLst>
        </xdr:cNvPr>
        <xdr:cNvCxnSpPr/>
      </xdr:nvCxnSpPr>
      <xdr:spPr>
        <a:xfrm>
          <a:off x="10388600" y="13589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133748</xdr:rowOff>
    </xdr:from>
    <xdr:ext cx="469744" cy="259045"/>
    <xdr:sp macro="" textlink="">
      <xdr:nvSpPr>
        <xdr:cNvPr id="241" name="【福祉施設】&#10;一人当たり面積平均値テキスト">
          <a:extLst>
            <a:ext uri="{FF2B5EF4-FFF2-40B4-BE49-F238E27FC236}">
              <a16:creationId xmlns:a16="http://schemas.microsoft.com/office/drawing/2014/main" id="{00000000-0008-0000-0200-0000F1000000}"/>
            </a:ext>
          </a:extLst>
        </xdr:cNvPr>
        <xdr:cNvSpPr txBox="1"/>
      </xdr:nvSpPr>
      <xdr:spPr>
        <a:xfrm>
          <a:off x="10515600" y="145355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155321</xdr:rowOff>
    </xdr:from>
    <xdr:to>
      <xdr:col>55</xdr:col>
      <xdr:colOff>50800</xdr:colOff>
      <xdr:row>85</xdr:row>
      <xdr:rowOff>85471</xdr:rowOff>
    </xdr:to>
    <xdr:sp macro="" textlink="">
      <xdr:nvSpPr>
        <xdr:cNvPr id="242" name="フローチャート: 判断 241">
          <a:extLst>
            <a:ext uri="{FF2B5EF4-FFF2-40B4-BE49-F238E27FC236}">
              <a16:creationId xmlns:a16="http://schemas.microsoft.com/office/drawing/2014/main" id="{00000000-0008-0000-0200-0000F2000000}"/>
            </a:ext>
          </a:extLst>
        </xdr:cNvPr>
        <xdr:cNvSpPr/>
      </xdr:nvSpPr>
      <xdr:spPr>
        <a:xfrm>
          <a:off x="10426700" y="1455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169266</xdr:rowOff>
    </xdr:from>
    <xdr:to>
      <xdr:col>50</xdr:col>
      <xdr:colOff>165100</xdr:colOff>
      <xdr:row>85</xdr:row>
      <xdr:rowOff>99416</xdr:rowOff>
    </xdr:to>
    <xdr:sp macro="" textlink="">
      <xdr:nvSpPr>
        <xdr:cNvPr id="243" name="フローチャート: 判断 242">
          <a:extLst>
            <a:ext uri="{FF2B5EF4-FFF2-40B4-BE49-F238E27FC236}">
              <a16:creationId xmlns:a16="http://schemas.microsoft.com/office/drawing/2014/main" id="{00000000-0008-0000-0200-0000F3000000}"/>
            </a:ext>
          </a:extLst>
        </xdr:cNvPr>
        <xdr:cNvSpPr/>
      </xdr:nvSpPr>
      <xdr:spPr>
        <a:xfrm>
          <a:off x="9588500" y="1457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6502</xdr:rowOff>
    </xdr:from>
    <xdr:to>
      <xdr:col>46</xdr:col>
      <xdr:colOff>38100</xdr:colOff>
      <xdr:row>85</xdr:row>
      <xdr:rowOff>108102</xdr:rowOff>
    </xdr:to>
    <xdr:sp macro="" textlink="">
      <xdr:nvSpPr>
        <xdr:cNvPr id="244" name="フローチャート: 判断 243">
          <a:extLst>
            <a:ext uri="{FF2B5EF4-FFF2-40B4-BE49-F238E27FC236}">
              <a16:creationId xmlns:a16="http://schemas.microsoft.com/office/drawing/2014/main" id="{00000000-0008-0000-0200-0000F4000000}"/>
            </a:ext>
          </a:extLst>
        </xdr:cNvPr>
        <xdr:cNvSpPr/>
      </xdr:nvSpPr>
      <xdr:spPr>
        <a:xfrm>
          <a:off x="8699500" y="1457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23648</xdr:rowOff>
    </xdr:from>
    <xdr:to>
      <xdr:col>41</xdr:col>
      <xdr:colOff>101600</xdr:colOff>
      <xdr:row>85</xdr:row>
      <xdr:rowOff>125248</xdr:rowOff>
    </xdr:to>
    <xdr:sp macro="" textlink="">
      <xdr:nvSpPr>
        <xdr:cNvPr id="245" name="フローチャート: 判断 244">
          <a:extLst>
            <a:ext uri="{FF2B5EF4-FFF2-40B4-BE49-F238E27FC236}">
              <a16:creationId xmlns:a16="http://schemas.microsoft.com/office/drawing/2014/main" id="{00000000-0008-0000-0200-0000F5000000}"/>
            </a:ext>
          </a:extLst>
        </xdr:cNvPr>
        <xdr:cNvSpPr/>
      </xdr:nvSpPr>
      <xdr:spPr>
        <a:xfrm>
          <a:off x="7810500" y="1459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20676</xdr:rowOff>
    </xdr:from>
    <xdr:to>
      <xdr:col>36</xdr:col>
      <xdr:colOff>165100</xdr:colOff>
      <xdr:row>85</xdr:row>
      <xdr:rowOff>122276</xdr:rowOff>
    </xdr:to>
    <xdr:sp macro="" textlink="">
      <xdr:nvSpPr>
        <xdr:cNvPr id="246" name="フローチャート: 判断 245">
          <a:extLst>
            <a:ext uri="{FF2B5EF4-FFF2-40B4-BE49-F238E27FC236}">
              <a16:creationId xmlns:a16="http://schemas.microsoft.com/office/drawing/2014/main" id="{00000000-0008-0000-0200-0000F6000000}"/>
            </a:ext>
          </a:extLst>
        </xdr:cNvPr>
        <xdr:cNvSpPr/>
      </xdr:nvSpPr>
      <xdr:spPr>
        <a:xfrm>
          <a:off x="6921500" y="1459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00000000-0008-0000-0200-0000F7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id="{00000000-0008-0000-0200-0000F8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9" name="テキスト ボックス 248">
          <a:extLst>
            <a:ext uri="{FF2B5EF4-FFF2-40B4-BE49-F238E27FC236}">
              <a16:creationId xmlns:a16="http://schemas.microsoft.com/office/drawing/2014/main" id="{00000000-0008-0000-0200-0000F9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0" name="テキスト ボックス 249">
          <a:extLst>
            <a:ext uri="{FF2B5EF4-FFF2-40B4-BE49-F238E27FC236}">
              <a16:creationId xmlns:a16="http://schemas.microsoft.com/office/drawing/2014/main" id="{00000000-0008-0000-0200-0000FA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1" name="テキスト ボックス 250">
          <a:extLst>
            <a:ext uri="{FF2B5EF4-FFF2-40B4-BE49-F238E27FC236}">
              <a16:creationId xmlns:a16="http://schemas.microsoft.com/office/drawing/2014/main" id="{00000000-0008-0000-0200-0000FB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130632</xdr:rowOff>
    </xdr:from>
    <xdr:to>
      <xdr:col>55</xdr:col>
      <xdr:colOff>50800</xdr:colOff>
      <xdr:row>85</xdr:row>
      <xdr:rowOff>60782</xdr:rowOff>
    </xdr:to>
    <xdr:sp macro="" textlink="">
      <xdr:nvSpPr>
        <xdr:cNvPr id="252" name="楕円 251">
          <a:extLst>
            <a:ext uri="{FF2B5EF4-FFF2-40B4-BE49-F238E27FC236}">
              <a16:creationId xmlns:a16="http://schemas.microsoft.com/office/drawing/2014/main" id="{00000000-0008-0000-0200-0000FC000000}"/>
            </a:ext>
          </a:extLst>
        </xdr:cNvPr>
        <xdr:cNvSpPr/>
      </xdr:nvSpPr>
      <xdr:spPr>
        <a:xfrm>
          <a:off x="10426700" y="1453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153509</xdr:rowOff>
    </xdr:from>
    <xdr:ext cx="469744" cy="259045"/>
    <xdr:sp macro="" textlink="">
      <xdr:nvSpPr>
        <xdr:cNvPr id="253" name="【福祉施設】&#10;一人当たり面積該当値テキスト">
          <a:extLst>
            <a:ext uri="{FF2B5EF4-FFF2-40B4-BE49-F238E27FC236}">
              <a16:creationId xmlns:a16="http://schemas.microsoft.com/office/drawing/2014/main" id="{00000000-0008-0000-0200-0000FD000000}"/>
            </a:ext>
          </a:extLst>
        </xdr:cNvPr>
        <xdr:cNvSpPr txBox="1"/>
      </xdr:nvSpPr>
      <xdr:spPr>
        <a:xfrm>
          <a:off x="10515600" y="14383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135204</xdr:rowOff>
    </xdr:from>
    <xdr:to>
      <xdr:col>50</xdr:col>
      <xdr:colOff>165100</xdr:colOff>
      <xdr:row>85</xdr:row>
      <xdr:rowOff>65354</xdr:rowOff>
    </xdr:to>
    <xdr:sp macro="" textlink="">
      <xdr:nvSpPr>
        <xdr:cNvPr id="254" name="楕円 253">
          <a:extLst>
            <a:ext uri="{FF2B5EF4-FFF2-40B4-BE49-F238E27FC236}">
              <a16:creationId xmlns:a16="http://schemas.microsoft.com/office/drawing/2014/main" id="{00000000-0008-0000-0200-0000FE000000}"/>
            </a:ext>
          </a:extLst>
        </xdr:cNvPr>
        <xdr:cNvSpPr/>
      </xdr:nvSpPr>
      <xdr:spPr>
        <a:xfrm>
          <a:off x="9588500" y="1453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9982</xdr:rowOff>
    </xdr:from>
    <xdr:to>
      <xdr:col>55</xdr:col>
      <xdr:colOff>0</xdr:colOff>
      <xdr:row>85</xdr:row>
      <xdr:rowOff>14554</xdr:rowOff>
    </xdr:to>
    <xdr:cxnSp macro="">
      <xdr:nvCxnSpPr>
        <xdr:cNvPr id="255" name="直線コネクタ 254">
          <a:extLst>
            <a:ext uri="{FF2B5EF4-FFF2-40B4-BE49-F238E27FC236}">
              <a16:creationId xmlns:a16="http://schemas.microsoft.com/office/drawing/2014/main" id="{00000000-0008-0000-0200-0000FF000000}"/>
            </a:ext>
          </a:extLst>
        </xdr:cNvPr>
        <xdr:cNvCxnSpPr/>
      </xdr:nvCxnSpPr>
      <xdr:spPr>
        <a:xfrm flipV="1">
          <a:off x="9639300" y="1458323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158750</xdr:rowOff>
    </xdr:from>
    <xdr:to>
      <xdr:col>36</xdr:col>
      <xdr:colOff>165100</xdr:colOff>
      <xdr:row>85</xdr:row>
      <xdr:rowOff>88900</xdr:rowOff>
    </xdr:to>
    <xdr:sp macro="" textlink="">
      <xdr:nvSpPr>
        <xdr:cNvPr id="256" name="楕円 255">
          <a:extLst>
            <a:ext uri="{FF2B5EF4-FFF2-40B4-BE49-F238E27FC236}">
              <a16:creationId xmlns:a16="http://schemas.microsoft.com/office/drawing/2014/main" id="{00000000-0008-0000-0200-000000010000}"/>
            </a:ext>
          </a:extLst>
        </xdr:cNvPr>
        <xdr:cNvSpPr/>
      </xdr:nvSpPr>
      <xdr:spPr>
        <a:xfrm>
          <a:off x="6921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90543</xdr:rowOff>
    </xdr:from>
    <xdr:ext cx="469744" cy="259045"/>
    <xdr:sp macro="" textlink="">
      <xdr:nvSpPr>
        <xdr:cNvPr id="257" name="n_1aveValue【福祉施設】&#10;一人当たり面積">
          <a:extLst>
            <a:ext uri="{FF2B5EF4-FFF2-40B4-BE49-F238E27FC236}">
              <a16:creationId xmlns:a16="http://schemas.microsoft.com/office/drawing/2014/main" id="{00000000-0008-0000-0200-000001010000}"/>
            </a:ext>
          </a:extLst>
        </xdr:cNvPr>
        <xdr:cNvSpPr txBox="1"/>
      </xdr:nvSpPr>
      <xdr:spPr>
        <a:xfrm>
          <a:off x="9391727" y="1466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124629</xdr:rowOff>
    </xdr:from>
    <xdr:ext cx="469744" cy="259045"/>
    <xdr:sp macro="" textlink="">
      <xdr:nvSpPr>
        <xdr:cNvPr id="258" name="n_2aveValue【福祉施設】&#10;一人当たり面積">
          <a:extLst>
            <a:ext uri="{FF2B5EF4-FFF2-40B4-BE49-F238E27FC236}">
              <a16:creationId xmlns:a16="http://schemas.microsoft.com/office/drawing/2014/main" id="{00000000-0008-0000-0200-000002010000}"/>
            </a:ext>
          </a:extLst>
        </xdr:cNvPr>
        <xdr:cNvSpPr txBox="1"/>
      </xdr:nvSpPr>
      <xdr:spPr>
        <a:xfrm>
          <a:off x="8515427" y="143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141775</xdr:rowOff>
    </xdr:from>
    <xdr:ext cx="469744" cy="259045"/>
    <xdr:sp macro="" textlink="">
      <xdr:nvSpPr>
        <xdr:cNvPr id="259" name="n_3aveValue【福祉施設】&#10;一人当たり面積">
          <a:extLst>
            <a:ext uri="{FF2B5EF4-FFF2-40B4-BE49-F238E27FC236}">
              <a16:creationId xmlns:a16="http://schemas.microsoft.com/office/drawing/2014/main" id="{00000000-0008-0000-0200-000003010000}"/>
            </a:ext>
          </a:extLst>
        </xdr:cNvPr>
        <xdr:cNvSpPr txBox="1"/>
      </xdr:nvSpPr>
      <xdr:spPr>
        <a:xfrm>
          <a:off x="7626427" y="1437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113403</xdr:rowOff>
    </xdr:from>
    <xdr:ext cx="469744" cy="259045"/>
    <xdr:sp macro="" textlink="">
      <xdr:nvSpPr>
        <xdr:cNvPr id="260" name="n_4aveValue【福祉施設】&#10;一人当たり面積">
          <a:extLst>
            <a:ext uri="{FF2B5EF4-FFF2-40B4-BE49-F238E27FC236}">
              <a16:creationId xmlns:a16="http://schemas.microsoft.com/office/drawing/2014/main" id="{00000000-0008-0000-0200-000004010000}"/>
            </a:ext>
          </a:extLst>
        </xdr:cNvPr>
        <xdr:cNvSpPr txBox="1"/>
      </xdr:nvSpPr>
      <xdr:spPr>
        <a:xfrm>
          <a:off x="6737427" y="14686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81881</xdr:rowOff>
    </xdr:from>
    <xdr:ext cx="469744" cy="259045"/>
    <xdr:sp macro="" textlink="">
      <xdr:nvSpPr>
        <xdr:cNvPr id="261" name="n_1mainValue【福祉施設】&#10;一人当たり面積">
          <a:extLst>
            <a:ext uri="{FF2B5EF4-FFF2-40B4-BE49-F238E27FC236}">
              <a16:creationId xmlns:a16="http://schemas.microsoft.com/office/drawing/2014/main" id="{00000000-0008-0000-0200-000005010000}"/>
            </a:ext>
          </a:extLst>
        </xdr:cNvPr>
        <xdr:cNvSpPr txBox="1"/>
      </xdr:nvSpPr>
      <xdr:spPr>
        <a:xfrm>
          <a:off x="9391727" y="14312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105427</xdr:rowOff>
    </xdr:from>
    <xdr:ext cx="469744" cy="259045"/>
    <xdr:sp macro="" textlink="">
      <xdr:nvSpPr>
        <xdr:cNvPr id="262" name="n_4mainValue【福祉施設】&#10;一人当たり面積">
          <a:extLst>
            <a:ext uri="{FF2B5EF4-FFF2-40B4-BE49-F238E27FC236}">
              <a16:creationId xmlns:a16="http://schemas.microsoft.com/office/drawing/2014/main" id="{00000000-0008-0000-0200-000006010000}"/>
            </a:ext>
          </a:extLst>
        </xdr:cNvPr>
        <xdr:cNvSpPr txBox="1"/>
      </xdr:nvSpPr>
      <xdr:spPr>
        <a:xfrm>
          <a:off x="6737427" y="1433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3" name="正方形/長方形 262">
          <a:extLst>
            <a:ext uri="{FF2B5EF4-FFF2-40B4-BE49-F238E27FC236}">
              <a16:creationId xmlns:a16="http://schemas.microsoft.com/office/drawing/2014/main" id="{00000000-0008-0000-0200-00000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4" name="正方形/長方形 263">
          <a:extLst>
            <a:ext uri="{FF2B5EF4-FFF2-40B4-BE49-F238E27FC236}">
              <a16:creationId xmlns:a16="http://schemas.microsoft.com/office/drawing/2014/main" id="{00000000-0008-0000-0200-000008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71" name="テキスト ボックス 270">
          <a:extLst>
            <a:ext uri="{FF2B5EF4-FFF2-40B4-BE49-F238E27FC236}">
              <a16:creationId xmlns:a16="http://schemas.microsoft.com/office/drawing/2014/main" id="{00000000-0008-0000-0200-00000F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2" name="直線コネクタ 271">
          <a:extLst>
            <a:ext uri="{FF2B5EF4-FFF2-40B4-BE49-F238E27FC236}">
              <a16:creationId xmlns:a16="http://schemas.microsoft.com/office/drawing/2014/main" id="{00000000-0008-0000-0200-000010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73" name="テキスト ボックス 272">
          <a:extLst>
            <a:ext uri="{FF2B5EF4-FFF2-40B4-BE49-F238E27FC236}">
              <a16:creationId xmlns:a16="http://schemas.microsoft.com/office/drawing/2014/main" id="{00000000-0008-0000-0200-000011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74" name="直線コネクタ 273">
          <a:extLst>
            <a:ext uri="{FF2B5EF4-FFF2-40B4-BE49-F238E27FC236}">
              <a16:creationId xmlns:a16="http://schemas.microsoft.com/office/drawing/2014/main" id="{00000000-0008-0000-0200-000012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75" name="テキスト ボックス 274">
          <a:extLst>
            <a:ext uri="{FF2B5EF4-FFF2-40B4-BE49-F238E27FC236}">
              <a16:creationId xmlns:a16="http://schemas.microsoft.com/office/drawing/2014/main" id="{00000000-0008-0000-0200-000013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76" name="直線コネクタ 275">
          <a:extLst>
            <a:ext uri="{FF2B5EF4-FFF2-40B4-BE49-F238E27FC236}">
              <a16:creationId xmlns:a16="http://schemas.microsoft.com/office/drawing/2014/main" id="{00000000-0008-0000-0200-000014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77" name="テキスト ボックス 276">
          <a:extLst>
            <a:ext uri="{FF2B5EF4-FFF2-40B4-BE49-F238E27FC236}">
              <a16:creationId xmlns:a16="http://schemas.microsoft.com/office/drawing/2014/main" id="{00000000-0008-0000-0200-000015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78" name="直線コネクタ 277">
          <a:extLst>
            <a:ext uri="{FF2B5EF4-FFF2-40B4-BE49-F238E27FC236}">
              <a16:creationId xmlns:a16="http://schemas.microsoft.com/office/drawing/2014/main" id="{00000000-0008-0000-0200-000016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79" name="テキスト ボックス 278">
          <a:extLst>
            <a:ext uri="{FF2B5EF4-FFF2-40B4-BE49-F238E27FC236}">
              <a16:creationId xmlns:a16="http://schemas.microsoft.com/office/drawing/2014/main" id="{00000000-0008-0000-0200-000017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80" name="直線コネクタ 279">
          <a:extLst>
            <a:ext uri="{FF2B5EF4-FFF2-40B4-BE49-F238E27FC236}">
              <a16:creationId xmlns:a16="http://schemas.microsoft.com/office/drawing/2014/main" id="{00000000-0008-0000-0200-000018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81" name="テキスト ボックス 280">
          <a:extLst>
            <a:ext uri="{FF2B5EF4-FFF2-40B4-BE49-F238E27FC236}">
              <a16:creationId xmlns:a16="http://schemas.microsoft.com/office/drawing/2014/main" id="{00000000-0008-0000-0200-000019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82" name="直線コネクタ 281">
          <a:extLst>
            <a:ext uri="{FF2B5EF4-FFF2-40B4-BE49-F238E27FC236}">
              <a16:creationId xmlns:a16="http://schemas.microsoft.com/office/drawing/2014/main" id="{00000000-0008-0000-0200-00001A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84" name="直線コネクタ 283">
          <a:extLst>
            <a:ext uri="{FF2B5EF4-FFF2-40B4-BE49-F238E27FC236}">
              <a16:creationId xmlns:a16="http://schemas.microsoft.com/office/drawing/2014/main" id="{00000000-0008-0000-0200-00001C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85" name="テキスト ボックス 284">
          <a:extLst>
            <a:ext uri="{FF2B5EF4-FFF2-40B4-BE49-F238E27FC236}">
              <a16:creationId xmlns:a16="http://schemas.microsoft.com/office/drawing/2014/main" id="{00000000-0008-0000-0200-00001D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6" name="直線コネクタ 285">
          <a:extLst>
            <a:ext uri="{FF2B5EF4-FFF2-40B4-BE49-F238E27FC236}">
              <a16:creationId xmlns:a16="http://schemas.microsoft.com/office/drawing/2014/main" id="{00000000-0008-0000-0200-00001E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市民会館】&#10;有形固定資産減価償却率グラフ枠">
          <a:extLst>
            <a:ext uri="{FF2B5EF4-FFF2-40B4-BE49-F238E27FC236}">
              <a16:creationId xmlns:a16="http://schemas.microsoft.com/office/drawing/2014/main" id="{00000000-0008-0000-0200-00001F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107224</xdr:rowOff>
    </xdr:from>
    <xdr:to>
      <xdr:col>24</xdr:col>
      <xdr:colOff>62865</xdr:colOff>
      <xdr:row>109</xdr:row>
      <xdr:rowOff>35379</xdr:rowOff>
    </xdr:to>
    <xdr:cxnSp macro="">
      <xdr:nvCxnSpPr>
        <xdr:cNvPr id="288" name="直線コネクタ 287">
          <a:extLst>
            <a:ext uri="{FF2B5EF4-FFF2-40B4-BE49-F238E27FC236}">
              <a16:creationId xmlns:a16="http://schemas.microsoft.com/office/drawing/2014/main" id="{00000000-0008-0000-0200-000020010000}"/>
            </a:ext>
          </a:extLst>
        </xdr:cNvPr>
        <xdr:cNvCxnSpPr/>
      </xdr:nvCxnSpPr>
      <xdr:spPr>
        <a:xfrm flipV="1">
          <a:off x="4634865" y="17252224"/>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289" name="【市民会館】&#10;有形固定資産減価償却率最小値テキスト">
          <a:extLst>
            <a:ext uri="{FF2B5EF4-FFF2-40B4-BE49-F238E27FC236}">
              <a16:creationId xmlns:a16="http://schemas.microsoft.com/office/drawing/2014/main" id="{00000000-0008-0000-0200-000021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53901</xdr:rowOff>
    </xdr:from>
    <xdr:ext cx="340478" cy="259045"/>
    <xdr:sp macro="" textlink="">
      <xdr:nvSpPr>
        <xdr:cNvPr id="291" name="【市民会館】&#10;有形固定資産減価償却率最大値テキスト">
          <a:extLst>
            <a:ext uri="{FF2B5EF4-FFF2-40B4-BE49-F238E27FC236}">
              <a16:creationId xmlns:a16="http://schemas.microsoft.com/office/drawing/2014/main" id="{00000000-0008-0000-0200-000023010000}"/>
            </a:ext>
          </a:extLst>
        </xdr:cNvPr>
        <xdr:cNvSpPr txBox="1"/>
      </xdr:nvSpPr>
      <xdr:spPr>
        <a:xfrm>
          <a:off x="4673600" y="1702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107224</xdr:rowOff>
    </xdr:from>
    <xdr:to>
      <xdr:col>24</xdr:col>
      <xdr:colOff>152400</xdr:colOff>
      <xdr:row>100</xdr:row>
      <xdr:rowOff>107224</xdr:rowOff>
    </xdr:to>
    <xdr:cxnSp macro="">
      <xdr:nvCxnSpPr>
        <xdr:cNvPr id="292" name="直線コネクタ 291">
          <a:extLst>
            <a:ext uri="{FF2B5EF4-FFF2-40B4-BE49-F238E27FC236}">
              <a16:creationId xmlns:a16="http://schemas.microsoft.com/office/drawing/2014/main" id="{00000000-0008-0000-0200-000024010000}"/>
            </a:ext>
          </a:extLst>
        </xdr:cNvPr>
        <xdr:cNvCxnSpPr/>
      </xdr:nvCxnSpPr>
      <xdr:spPr>
        <a:xfrm>
          <a:off x="4546600" y="1725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132822</xdr:rowOff>
    </xdr:from>
    <xdr:ext cx="405111" cy="259045"/>
    <xdr:sp macro="" textlink="">
      <xdr:nvSpPr>
        <xdr:cNvPr id="293" name="【市民会館】&#10;有形固定資産減価償却率平均値テキスト">
          <a:extLst>
            <a:ext uri="{FF2B5EF4-FFF2-40B4-BE49-F238E27FC236}">
              <a16:creationId xmlns:a16="http://schemas.microsoft.com/office/drawing/2014/main" id="{00000000-0008-0000-0200-000025010000}"/>
            </a:ext>
          </a:extLst>
        </xdr:cNvPr>
        <xdr:cNvSpPr txBox="1"/>
      </xdr:nvSpPr>
      <xdr:spPr>
        <a:xfrm>
          <a:off x="4673600" y="17963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154395</xdr:rowOff>
    </xdr:from>
    <xdr:to>
      <xdr:col>24</xdr:col>
      <xdr:colOff>114300</xdr:colOff>
      <xdr:row>105</xdr:row>
      <xdr:rowOff>84545</xdr:rowOff>
    </xdr:to>
    <xdr:sp macro="" textlink="">
      <xdr:nvSpPr>
        <xdr:cNvPr id="294" name="フローチャート: 判断 293">
          <a:extLst>
            <a:ext uri="{FF2B5EF4-FFF2-40B4-BE49-F238E27FC236}">
              <a16:creationId xmlns:a16="http://schemas.microsoft.com/office/drawing/2014/main" id="{00000000-0008-0000-0200-000026010000}"/>
            </a:ext>
          </a:extLst>
        </xdr:cNvPr>
        <xdr:cNvSpPr/>
      </xdr:nvSpPr>
      <xdr:spPr>
        <a:xfrm>
          <a:off x="45847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72752</xdr:rowOff>
    </xdr:from>
    <xdr:to>
      <xdr:col>20</xdr:col>
      <xdr:colOff>38100</xdr:colOff>
      <xdr:row>105</xdr:row>
      <xdr:rowOff>2902</xdr:rowOff>
    </xdr:to>
    <xdr:sp macro="" textlink="">
      <xdr:nvSpPr>
        <xdr:cNvPr id="295" name="フローチャート: 判断 294">
          <a:extLst>
            <a:ext uri="{FF2B5EF4-FFF2-40B4-BE49-F238E27FC236}">
              <a16:creationId xmlns:a16="http://schemas.microsoft.com/office/drawing/2014/main" id="{00000000-0008-0000-0200-000027010000}"/>
            </a:ext>
          </a:extLst>
        </xdr:cNvPr>
        <xdr:cNvSpPr/>
      </xdr:nvSpPr>
      <xdr:spPr>
        <a:xfrm>
          <a:off x="3746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80918</xdr:rowOff>
    </xdr:from>
    <xdr:to>
      <xdr:col>15</xdr:col>
      <xdr:colOff>101600</xdr:colOff>
      <xdr:row>105</xdr:row>
      <xdr:rowOff>11068</xdr:rowOff>
    </xdr:to>
    <xdr:sp macro="" textlink="">
      <xdr:nvSpPr>
        <xdr:cNvPr id="296" name="フローチャート: 判断 295">
          <a:extLst>
            <a:ext uri="{FF2B5EF4-FFF2-40B4-BE49-F238E27FC236}">
              <a16:creationId xmlns:a16="http://schemas.microsoft.com/office/drawing/2014/main" id="{00000000-0008-0000-0200-000028010000}"/>
            </a:ext>
          </a:extLst>
        </xdr:cNvPr>
        <xdr:cNvSpPr/>
      </xdr:nvSpPr>
      <xdr:spPr>
        <a:xfrm>
          <a:off x="2857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92348</xdr:rowOff>
    </xdr:from>
    <xdr:to>
      <xdr:col>10</xdr:col>
      <xdr:colOff>165100</xdr:colOff>
      <xdr:row>105</xdr:row>
      <xdr:rowOff>22498</xdr:rowOff>
    </xdr:to>
    <xdr:sp macro="" textlink="">
      <xdr:nvSpPr>
        <xdr:cNvPr id="297" name="フローチャート: 判断 296">
          <a:extLst>
            <a:ext uri="{FF2B5EF4-FFF2-40B4-BE49-F238E27FC236}">
              <a16:creationId xmlns:a16="http://schemas.microsoft.com/office/drawing/2014/main" id="{00000000-0008-0000-0200-000029010000}"/>
            </a:ext>
          </a:extLst>
        </xdr:cNvPr>
        <xdr:cNvSpPr/>
      </xdr:nvSpPr>
      <xdr:spPr>
        <a:xfrm>
          <a:off x="1968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107043</xdr:rowOff>
    </xdr:from>
    <xdr:to>
      <xdr:col>6</xdr:col>
      <xdr:colOff>38100</xdr:colOff>
      <xdr:row>105</xdr:row>
      <xdr:rowOff>37193</xdr:rowOff>
    </xdr:to>
    <xdr:sp macro="" textlink="">
      <xdr:nvSpPr>
        <xdr:cNvPr id="298" name="フローチャート: 判断 297">
          <a:extLst>
            <a:ext uri="{FF2B5EF4-FFF2-40B4-BE49-F238E27FC236}">
              <a16:creationId xmlns:a16="http://schemas.microsoft.com/office/drawing/2014/main" id="{00000000-0008-0000-0200-00002A010000}"/>
            </a:ext>
          </a:extLst>
        </xdr:cNvPr>
        <xdr:cNvSpPr/>
      </xdr:nvSpPr>
      <xdr:spPr>
        <a:xfrm>
          <a:off x="10795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99" name="テキスト ボックス 298">
          <a:extLst>
            <a:ext uri="{FF2B5EF4-FFF2-40B4-BE49-F238E27FC236}">
              <a16:creationId xmlns:a16="http://schemas.microsoft.com/office/drawing/2014/main" id="{00000000-0008-0000-0200-00002B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00" name="テキスト ボックス 299">
          <a:extLst>
            <a:ext uri="{FF2B5EF4-FFF2-40B4-BE49-F238E27FC236}">
              <a16:creationId xmlns:a16="http://schemas.microsoft.com/office/drawing/2014/main" id="{00000000-0008-0000-0200-00002C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108</xdr:row>
      <xdr:rowOff>156029</xdr:rowOff>
    </xdr:from>
    <xdr:to>
      <xdr:col>6</xdr:col>
      <xdr:colOff>38100</xdr:colOff>
      <xdr:row>109</xdr:row>
      <xdr:rowOff>86179</xdr:rowOff>
    </xdr:to>
    <xdr:sp macro="" textlink="">
      <xdr:nvSpPr>
        <xdr:cNvPr id="304" name="楕円 303">
          <a:extLst>
            <a:ext uri="{FF2B5EF4-FFF2-40B4-BE49-F238E27FC236}">
              <a16:creationId xmlns:a16="http://schemas.microsoft.com/office/drawing/2014/main" id="{00000000-0008-0000-0200-000030010000}"/>
            </a:ext>
          </a:extLst>
        </xdr:cNvPr>
        <xdr:cNvSpPr/>
      </xdr:nvSpPr>
      <xdr:spPr>
        <a:xfrm>
          <a:off x="1079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19429</xdr:rowOff>
    </xdr:from>
    <xdr:ext cx="405111" cy="259045"/>
    <xdr:sp macro="" textlink="">
      <xdr:nvSpPr>
        <xdr:cNvPr id="305" name="n_1aveValue【市民会館】&#10;有形固定資産減価償却率">
          <a:extLst>
            <a:ext uri="{FF2B5EF4-FFF2-40B4-BE49-F238E27FC236}">
              <a16:creationId xmlns:a16="http://schemas.microsoft.com/office/drawing/2014/main" id="{00000000-0008-0000-0200-000031010000}"/>
            </a:ext>
          </a:extLst>
        </xdr:cNvPr>
        <xdr:cNvSpPr txBox="1"/>
      </xdr:nvSpPr>
      <xdr:spPr>
        <a:xfrm>
          <a:off x="35820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27595</xdr:rowOff>
    </xdr:from>
    <xdr:ext cx="405111" cy="259045"/>
    <xdr:sp macro="" textlink="">
      <xdr:nvSpPr>
        <xdr:cNvPr id="306" name="n_2aveValue【市民会館】&#10;有形固定資産減価償却率">
          <a:extLst>
            <a:ext uri="{FF2B5EF4-FFF2-40B4-BE49-F238E27FC236}">
              <a16:creationId xmlns:a16="http://schemas.microsoft.com/office/drawing/2014/main" id="{00000000-0008-0000-0200-000032010000}"/>
            </a:ext>
          </a:extLst>
        </xdr:cNvPr>
        <xdr:cNvSpPr txBox="1"/>
      </xdr:nvSpPr>
      <xdr:spPr>
        <a:xfrm>
          <a:off x="2705744" y="1768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39025</xdr:rowOff>
    </xdr:from>
    <xdr:ext cx="405111" cy="259045"/>
    <xdr:sp macro="" textlink="">
      <xdr:nvSpPr>
        <xdr:cNvPr id="307" name="n_3aveValue【市民会館】&#10;有形固定資産減価償却率">
          <a:extLst>
            <a:ext uri="{FF2B5EF4-FFF2-40B4-BE49-F238E27FC236}">
              <a16:creationId xmlns:a16="http://schemas.microsoft.com/office/drawing/2014/main" id="{00000000-0008-0000-0200-000033010000}"/>
            </a:ext>
          </a:extLst>
        </xdr:cNvPr>
        <xdr:cNvSpPr txBox="1"/>
      </xdr:nvSpPr>
      <xdr:spPr>
        <a:xfrm>
          <a:off x="18167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53720</xdr:rowOff>
    </xdr:from>
    <xdr:ext cx="405111" cy="259045"/>
    <xdr:sp macro="" textlink="">
      <xdr:nvSpPr>
        <xdr:cNvPr id="308" name="n_4aveValue【市民会館】&#10;有形固定資産減価償却率">
          <a:extLst>
            <a:ext uri="{FF2B5EF4-FFF2-40B4-BE49-F238E27FC236}">
              <a16:creationId xmlns:a16="http://schemas.microsoft.com/office/drawing/2014/main" id="{00000000-0008-0000-0200-000034010000}"/>
            </a:ext>
          </a:extLst>
        </xdr:cNvPr>
        <xdr:cNvSpPr txBox="1"/>
      </xdr:nvSpPr>
      <xdr:spPr>
        <a:xfrm>
          <a:off x="927744" y="1771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109</xdr:row>
      <xdr:rowOff>77306</xdr:rowOff>
    </xdr:from>
    <xdr:ext cx="469744" cy="259045"/>
    <xdr:sp macro="" textlink="">
      <xdr:nvSpPr>
        <xdr:cNvPr id="309" name="n_4mainValue【市民会館】&#10;有形固定資産減価償却率">
          <a:extLst>
            <a:ext uri="{FF2B5EF4-FFF2-40B4-BE49-F238E27FC236}">
              <a16:creationId xmlns:a16="http://schemas.microsoft.com/office/drawing/2014/main" id="{00000000-0008-0000-0200-000035010000}"/>
            </a:ext>
          </a:extLst>
        </xdr:cNvPr>
        <xdr:cNvSpPr txBox="1"/>
      </xdr:nvSpPr>
      <xdr:spPr>
        <a:xfrm>
          <a:off x="895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0" name="正方形/長方形 309">
          <a:extLst>
            <a:ext uri="{FF2B5EF4-FFF2-40B4-BE49-F238E27FC236}">
              <a16:creationId xmlns:a16="http://schemas.microsoft.com/office/drawing/2014/main" id="{00000000-0008-0000-0200-000036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1" name="正方形/長方形 310">
          <a:extLst>
            <a:ext uri="{FF2B5EF4-FFF2-40B4-BE49-F238E27FC236}">
              <a16:creationId xmlns:a16="http://schemas.microsoft.com/office/drawing/2014/main" id="{00000000-0008-0000-0200-000037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2" name="正方形/長方形 311">
          <a:extLst>
            <a:ext uri="{FF2B5EF4-FFF2-40B4-BE49-F238E27FC236}">
              <a16:creationId xmlns:a16="http://schemas.microsoft.com/office/drawing/2014/main" id="{00000000-0008-0000-0200-000038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3" name="正方形/長方形 312">
          <a:extLst>
            <a:ext uri="{FF2B5EF4-FFF2-40B4-BE49-F238E27FC236}">
              <a16:creationId xmlns:a16="http://schemas.microsoft.com/office/drawing/2014/main" id="{00000000-0008-0000-0200-000039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4" name="正方形/長方形 313">
          <a:extLst>
            <a:ext uri="{FF2B5EF4-FFF2-40B4-BE49-F238E27FC236}">
              <a16:creationId xmlns:a16="http://schemas.microsoft.com/office/drawing/2014/main" id="{00000000-0008-0000-0200-00003A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5" name="正方形/長方形 314">
          <a:extLst>
            <a:ext uri="{FF2B5EF4-FFF2-40B4-BE49-F238E27FC236}">
              <a16:creationId xmlns:a16="http://schemas.microsoft.com/office/drawing/2014/main" id="{00000000-0008-0000-0200-00003B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6" name="正方形/長方形 315">
          <a:extLst>
            <a:ext uri="{FF2B5EF4-FFF2-40B4-BE49-F238E27FC236}">
              <a16:creationId xmlns:a16="http://schemas.microsoft.com/office/drawing/2014/main" id="{00000000-0008-0000-0200-00003C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7" name="正方形/長方形 316">
          <a:extLst>
            <a:ext uri="{FF2B5EF4-FFF2-40B4-BE49-F238E27FC236}">
              <a16:creationId xmlns:a16="http://schemas.microsoft.com/office/drawing/2014/main" id="{00000000-0008-0000-0200-00003D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18" name="テキスト ボックス 317">
          <a:extLst>
            <a:ext uri="{FF2B5EF4-FFF2-40B4-BE49-F238E27FC236}">
              <a16:creationId xmlns:a16="http://schemas.microsoft.com/office/drawing/2014/main" id="{00000000-0008-0000-0200-00003E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19" name="直線コネクタ 318">
          <a:extLst>
            <a:ext uri="{FF2B5EF4-FFF2-40B4-BE49-F238E27FC236}">
              <a16:creationId xmlns:a16="http://schemas.microsoft.com/office/drawing/2014/main" id="{00000000-0008-0000-0200-00003F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20" name="直線コネクタ 319">
          <a:extLst>
            <a:ext uri="{FF2B5EF4-FFF2-40B4-BE49-F238E27FC236}">
              <a16:creationId xmlns:a16="http://schemas.microsoft.com/office/drawing/2014/main" id="{00000000-0008-0000-0200-000040010000}"/>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321" name="テキスト ボックス 320">
          <a:extLst>
            <a:ext uri="{FF2B5EF4-FFF2-40B4-BE49-F238E27FC236}">
              <a16:creationId xmlns:a16="http://schemas.microsoft.com/office/drawing/2014/main" id="{00000000-0008-0000-0200-000041010000}"/>
            </a:ext>
          </a:extLst>
        </xdr:cNvPr>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22" name="直線コネクタ 321">
          <a:extLst>
            <a:ext uri="{FF2B5EF4-FFF2-40B4-BE49-F238E27FC236}">
              <a16:creationId xmlns:a16="http://schemas.microsoft.com/office/drawing/2014/main" id="{00000000-0008-0000-0200-000042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23" name="テキスト ボックス 322">
          <a:extLst>
            <a:ext uri="{FF2B5EF4-FFF2-40B4-BE49-F238E27FC236}">
              <a16:creationId xmlns:a16="http://schemas.microsoft.com/office/drawing/2014/main" id="{00000000-0008-0000-0200-000043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24" name="直線コネクタ 323">
          <a:extLst>
            <a:ext uri="{FF2B5EF4-FFF2-40B4-BE49-F238E27FC236}">
              <a16:creationId xmlns:a16="http://schemas.microsoft.com/office/drawing/2014/main" id="{00000000-0008-0000-0200-000044010000}"/>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325" name="テキスト ボックス 324">
          <a:extLst>
            <a:ext uri="{FF2B5EF4-FFF2-40B4-BE49-F238E27FC236}">
              <a16:creationId xmlns:a16="http://schemas.microsoft.com/office/drawing/2014/main" id="{00000000-0008-0000-0200-000045010000}"/>
            </a:ext>
          </a:extLst>
        </xdr:cNvPr>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26" name="直線コネクタ 325">
          <a:extLst>
            <a:ext uri="{FF2B5EF4-FFF2-40B4-BE49-F238E27FC236}">
              <a16:creationId xmlns:a16="http://schemas.microsoft.com/office/drawing/2014/main" id="{00000000-0008-0000-0200-000046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27" name="テキスト ボックス 326">
          <a:extLst>
            <a:ext uri="{FF2B5EF4-FFF2-40B4-BE49-F238E27FC236}">
              <a16:creationId xmlns:a16="http://schemas.microsoft.com/office/drawing/2014/main" id="{00000000-0008-0000-0200-000047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28" name="【市民会館】&#10;一人当たり面積グラフ枠">
          <a:extLst>
            <a:ext uri="{FF2B5EF4-FFF2-40B4-BE49-F238E27FC236}">
              <a16:creationId xmlns:a16="http://schemas.microsoft.com/office/drawing/2014/main" id="{00000000-0008-0000-0200-000048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73343</xdr:rowOff>
    </xdr:from>
    <xdr:to>
      <xdr:col>54</xdr:col>
      <xdr:colOff>189865</xdr:colOff>
      <xdr:row>107</xdr:row>
      <xdr:rowOff>46482</xdr:rowOff>
    </xdr:to>
    <xdr:cxnSp macro="">
      <xdr:nvCxnSpPr>
        <xdr:cNvPr id="329" name="直線コネクタ 328">
          <a:extLst>
            <a:ext uri="{FF2B5EF4-FFF2-40B4-BE49-F238E27FC236}">
              <a16:creationId xmlns:a16="http://schemas.microsoft.com/office/drawing/2014/main" id="{00000000-0008-0000-0200-000049010000}"/>
            </a:ext>
          </a:extLst>
        </xdr:cNvPr>
        <xdr:cNvCxnSpPr/>
      </xdr:nvCxnSpPr>
      <xdr:spPr>
        <a:xfrm flipV="1">
          <a:off x="10476865" y="17218343"/>
          <a:ext cx="0" cy="1173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50309</xdr:rowOff>
    </xdr:from>
    <xdr:ext cx="469744" cy="259045"/>
    <xdr:sp macro="" textlink="">
      <xdr:nvSpPr>
        <xdr:cNvPr id="330" name="【市民会館】&#10;一人当たり面積最小値テキスト">
          <a:extLst>
            <a:ext uri="{FF2B5EF4-FFF2-40B4-BE49-F238E27FC236}">
              <a16:creationId xmlns:a16="http://schemas.microsoft.com/office/drawing/2014/main" id="{00000000-0008-0000-0200-00004A010000}"/>
            </a:ext>
          </a:extLst>
        </xdr:cNvPr>
        <xdr:cNvSpPr txBox="1"/>
      </xdr:nvSpPr>
      <xdr:spPr>
        <a:xfrm>
          <a:off x="10515600" y="18395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46482</xdr:rowOff>
    </xdr:from>
    <xdr:to>
      <xdr:col>55</xdr:col>
      <xdr:colOff>88900</xdr:colOff>
      <xdr:row>107</xdr:row>
      <xdr:rowOff>46482</xdr:rowOff>
    </xdr:to>
    <xdr:cxnSp macro="">
      <xdr:nvCxnSpPr>
        <xdr:cNvPr id="331" name="直線コネクタ 330">
          <a:extLst>
            <a:ext uri="{FF2B5EF4-FFF2-40B4-BE49-F238E27FC236}">
              <a16:creationId xmlns:a16="http://schemas.microsoft.com/office/drawing/2014/main" id="{00000000-0008-0000-0200-00004B010000}"/>
            </a:ext>
          </a:extLst>
        </xdr:cNvPr>
        <xdr:cNvCxnSpPr/>
      </xdr:nvCxnSpPr>
      <xdr:spPr>
        <a:xfrm>
          <a:off x="10388600" y="1839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20020</xdr:rowOff>
    </xdr:from>
    <xdr:ext cx="469744" cy="259045"/>
    <xdr:sp macro="" textlink="">
      <xdr:nvSpPr>
        <xdr:cNvPr id="332" name="【市民会館】&#10;一人当たり面積最大値テキスト">
          <a:extLst>
            <a:ext uri="{FF2B5EF4-FFF2-40B4-BE49-F238E27FC236}">
              <a16:creationId xmlns:a16="http://schemas.microsoft.com/office/drawing/2014/main" id="{00000000-0008-0000-0200-00004C010000}"/>
            </a:ext>
          </a:extLst>
        </xdr:cNvPr>
        <xdr:cNvSpPr txBox="1"/>
      </xdr:nvSpPr>
      <xdr:spPr>
        <a:xfrm>
          <a:off x="10515600" y="169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73343</xdr:rowOff>
    </xdr:from>
    <xdr:to>
      <xdr:col>55</xdr:col>
      <xdr:colOff>88900</xdr:colOff>
      <xdr:row>100</xdr:row>
      <xdr:rowOff>73343</xdr:rowOff>
    </xdr:to>
    <xdr:cxnSp macro="">
      <xdr:nvCxnSpPr>
        <xdr:cNvPr id="333" name="直線コネクタ 332">
          <a:extLst>
            <a:ext uri="{FF2B5EF4-FFF2-40B4-BE49-F238E27FC236}">
              <a16:creationId xmlns:a16="http://schemas.microsoft.com/office/drawing/2014/main" id="{00000000-0008-0000-0200-00004D010000}"/>
            </a:ext>
          </a:extLst>
        </xdr:cNvPr>
        <xdr:cNvCxnSpPr/>
      </xdr:nvCxnSpPr>
      <xdr:spPr>
        <a:xfrm>
          <a:off x="10388600" y="1721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88980</xdr:rowOff>
    </xdr:from>
    <xdr:ext cx="469744" cy="259045"/>
    <xdr:sp macro="" textlink="">
      <xdr:nvSpPr>
        <xdr:cNvPr id="334" name="【市民会館】&#10;一人当たり面積平均値テキスト">
          <a:extLst>
            <a:ext uri="{FF2B5EF4-FFF2-40B4-BE49-F238E27FC236}">
              <a16:creationId xmlns:a16="http://schemas.microsoft.com/office/drawing/2014/main" id="{00000000-0008-0000-0200-00004E010000}"/>
            </a:ext>
          </a:extLst>
        </xdr:cNvPr>
        <xdr:cNvSpPr txBox="1"/>
      </xdr:nvSpPr>
      <xdr:spPr>
        <a:xfrm>
          <a:off x="10515600" y="179197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110553</xdr:rowOff>
    </xdr:from>
    <xdr:to>
      <xdr:col>55</xdr:col>
      <xdr:colOff>50800</xdr:colOff>
      <xdr:row>105</xdr:row>
      <xdr:rowOff>40703</xdr:rowOff>
    </xdr:to>
    <xdr:sp macro="" textlink="">
      <xdr:nvSpPr>
        <xdr:cNvPr id="335" name="フローチャート: 判断 334">
          <a:extLst>
            <a:ext uri="{FF2B5EF4-FFF2-40B4-BE49-F238E27FC236}">
              <a16:creationId xmlns:a16="http://schemas.microsoft.com/office/drawing/2014/main" id="{00000000-0008-0000-0200-00004F010000}"/>
            </a:ext>
          </a:extLst>
        </xdr:cNvPr>
        <xdr:cNvSpPr/>
      </xdr:nvSpPr>
      <xdr:spPr>
        <a:xfrm>
          <a:off x="10426700" y="17941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2539</xdr:rowOff>
    </xdr:from>
    <xdr:to>
      <xdr:col>50</xdr:col>
      <xdr:colOff>165100</xdr:colOff>
      <xdr:row>105</xdr:row>
      <xdr:rowOff>104139</xdr:rowOff>
    </xdr:to>
    <xdr:sp macro="" textlink="">
      <xdr:nvSpPr>
        <xdr:cNvPr id="336" name="フローチャート: 判断 335">
          <a:extLst>
            <a:ext uri="{FF2B5EF4-FFF2-40B4-BE49-F238E27FC236}">
              <a16:creationId xmlns:a16="http://schemas.microsoft.com/office/drawing/2014/main" id="{00000000-0008-0000-0200-000050010000}"/>
            </a:ext>
          </a:extLst>
        </xdr:cNvPr>
        <xdr:cNvSpPr/>
      </xdr:nvSpPr>
      <xdr:spPr>
        <a:xfrm>
          <a:off x="9588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xdr:rowOff>
    </xdr:from>
    <xdr:to>
      <xdr:col>46</xdr:col>
      <xdr:colOff>38100</xdr:colOff>
      <xdr:row>105</xdr:row>
      <xdr:rowOff>109855</xdr:rowOff>
    </xdr:to>
    <xdr:sp macro="" textlink="">
      <xdr:nvSpPr>
        <xdr:cNvPr id="337" name="フローチャート: 判断 336">
          <a:extLst>
            <a:ext uri="{FF2B5EF4-FFF2-40B4-BE49-F238E27FC236}">
              <a16:creationId xmlns:a16="http://schemas.microsoft.com/office/drawing/2014/main" id="{00000000-0008-0000-0200-000051010000}"/>
            </a:ext>
          </a:extLst>
        </xdr:cNvPr>
        <xdr:cNvSpPr/>
      </xdr:nvSpPr>
      <xdr:spPr>
        <a:xfrm>
          <a:off x="8699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153415</xdr:rowOff>
    </xdr:from>
    <xdr:to>
      <xdr:col>41</xdr:col>
      <xdr:colOff>101600</xdr:colOff>
      <xdr:row>105</xdr:row>
      <xdr:rowOff>83565</xdr:rowOff>
    </xdr:to>
    <xdr:sp macro="" textlink="">
      <xdr:nvSpPr>
        <xdr:cNvPr id="338" name="フローチャート: 判断 337">
          <a:extLst>
            <a:ext uri="{FF2B5EF4-FFF2-40B4-BE49-F238E27FC236}">
              <a16:creationId xmlns:a16="http://schemas.microsoft.com/office/drawing/2014/main" id="{00000000-0008-0000-0200-000052010000}"/>
            </a:ext>
          </a:extLst>
        </xdr:cNvPr>
        <xdr:cNvSpPr/>
      </xdr:nvSpPr>
      <xdr:spPr>
        <a:xfrm>
          <a:off x="7810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60833</xdr:rowOff>
    </xdr:from>
    <xdr:to>
      <xdr:col>36</xdr:col>
      <xdr:colOff>165100</xdr:colOff>
      <xdr:row>105</xdr:row>
      <xdr:rowOff>162433</xdr:rowOff>
    </xdr:to>
    <xdr:sp macro="" textlink="">
      <xdr:nvSpPr>
        <xdr:cNvPr id="339" name="フローチャート: 判断 338">
          <a:extLst>
            <a:ext uri="{FF2B5EF4-FFF2-40B4-BE49-F238E27FC236}">
              <a16:creationId xmlns:a16="http://schemas.microsoft.com/office/drawing/2014/main" id="{00000000-0008-0000-0200-000053010000}"/>
            </a:ext>
          </a:extLst>
        </xdr:cNvPr>
        <xdr:cNvSpPr/>
      </xdr:nvSpPr>
      <xdr:spPr>
        <a:xfrm>
          <a:off x="6921500" y="1806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40" name="テキスト ボックス 339">
          <a:extLst>
            <a:ext uri="{FF2B5EF4-FFF2-40B4-BE49-F238E27FC236}">
              <a16:creationId xmlns:a16="http://schemas.microsoft.com/office/drawing/2014/main" id="{00000000-0008-0000-0200-000054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41" name="テキスト ボックス 340">
          <a:extLst>
            <a:ext uri="{FF2B5EF4-FFF2-40B4-BE49-F238E27FC236}">
              <a16:creationId xmlns:a16="http://schemas.microsoft.com/office/drawing/2014/main" id="{00000000-0008-0000-0200-000055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42" name="テキスト ボックス 341">
          <a:extLst>
            <a:ext uri="{FF2B5EF4-FFF2-40B4-BE49-F238E27FC236}">
              <a16:creationId xmlns:a16="http://schemas.microsoft.com/office/drawing/2014/main" id="{00000000-0008-0000-0200-000056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43" name="テキスト ボックス 342">
          <a:extLst>
            <a:ext uri="{FF2B5EF4-FFF2-40B4-BE49-F238E27FC236}">
              <a16:creationId xmlns:a16="http://schemas.microsoft.com/office/drawing/2014/main" id="{00000000-0008-0000-0200-000057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44" name="テキスト ボックス 343">
          <a:extLst>
            <a:ext uri="{FF2B5EF4-FFF2-40B4-BE49-F238E27FC236}">
              <a16:creationId xmlns:a16="http://schemas.microsoft.com/office/drawing/2014/main" id="{00000000-0008-0000-0200-000058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103</xdr:row>
      <xdr:rowOff>83122</xdr:rowOff>
    </xdr:from>
    <xdr:to>
      <xdr:col>36</xdr:col>
      <xdr:colOff>165100</xdr:colOff>
      <xdr:row>104</xdr:row>
      <xdr:rowOff>13272</xdr:rowOff>
    </xdr:to>
    <xdr:sp macro="" textlink="">
      <xdr:nvSpPr>
        <xdr:cNvPr id="345" name="楕円 344">
          <a:extLst>
            <a:ext uri="{FF2B5EF4-FFF2-40B4-BE49-F238E27FC236}">
              <a16:creationId xmlns:a16="http://schemas.microsoft.com/office/drawing/2014/main" id="{00000000-0008-0000-0200-000059010000}"/>
            </a:ext>
          </a:extLst>
        </xdr:cNvPr>
        <xdr:cNvSpPr/>
      </xdr:nvSpPr>
      <xdr:spPr>
        <a:xfrm>
          <a:off x="6921500" y="1774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120666</xdr:rowOff>
    </xdr:from>
    <xdr:ext cx="469744" cy="259045"/>
    <xdr:sp macro="" textlink="">
      <xdr:nvSpPr>
        <xdr:cNvPr id="346" name="n_1aveValue【市民会館】&#10;一人当たり面積">
          <a:extLst>
            <a:ext uri="{FF2B5EF4-FFF2-40B4-BE49-F238E27FC236}">
              <a16:creationId xmlns:a16="http://schemas.microsoft.com/office/drawing/2014/main" id="{00000000-0008-0000-0200-00005A010000}"/>
            </a:ext>
          </a:extLst>
        </xdr:cNvPr>
        <xdr:cNvSpPr txBox="1"/>
      </xdr:nvSpPr>
      <xdr:spPr>
        <a:xfrm>
          <a:off x="9391727" y="17780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126382</xdr:rowOff>
    </xdr:from>
    <xdr:ext cx="469744" cy="259045"/>
    <xdr:sp macro="" textlink="">
      <xdr:nvSpPr>
        <xdr:cNvPr id="347" name="n_2aveValue【市民会館】&#10;一人当たり面積">
          <a:extLst>
            <a:ext uri="{FF2B5EF4-FFF2-40B4-BE49-F238E27FC236}">
              <a16:creationId xmlns:a16="http://schemas.microsoft.com/office/drawing/2014/main" id="{00000000-0008-0000-0200-00005B010000}"/>
            </a:ext>
          </a:extLst>
        </xdr:cNvPr>
        <xdr:cNvSpPr txBox="1"/>
      </xdr:nvSpPr>
      <xdr:spPr>
        <a:xfrm>
          <a:off x="85154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100092</xdr:rowOff>
    </xdr:from>
    <xdr:ext cx="469744" cy="259045"/>
    <xdr:sp macro="" textlink="">
      <xdr:nvSpPr>
        <xdr:cNvPr id="348" name="n_3aveValue【市民会館】&#10;一人当たり面積">
          <a:extLst>
            <a:ext uri="{FF2B5EF4-FFF2-40B4-BE49-F238E27FC236}">
              <a16:creationId xmlns:a16="http://schemas.microsoft.com/office/drawing/2014/main" id="{00000000-0008-0000-0200-00005C010000}"/>
            </a:ext>
          </a:extLst>
        </xdr:cNvPr>
        <xdr:cNvSpPr txBox="1"/>
      </xdr:nvSpPr>
      <xdr:spPr>
        <a:xfrm>
          <a:off x="7626427" y="1775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153560</xdr:rowOff>
    </xdr:from>
    <xdr:ext cx="469744" cy="259045"/>
    <xdr:sp macro="" textlink="">
      <xdr:nvSpPr>
        <xdr:cNvPr id="349" name="n_4aveValue【市民会館】&#10;一人当たり面積">
          <a:extLst>
            <a:ext uri="{FF2B5EF4-FFF2-40B4-BE49-F238E27FC236}">
              <a16:creationId xmlns:a16="http://schemas.microsoft.com/office/drawing/2014/main" id="{00000000-0008-0000-0200-00005D010000}"/>
            </a:ext>
          </a:extLst>
        </xdr:cNvPr>
        <xdr:cNvSpPr txBox="1"/>
      </xdr:nvSpPr>
      <xdr:spPr>
        <a:xfrm>
          <a:off x="6737427" y="18155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29799</xdr:rowOff>
    </xdr:from>
    <xdr:ext cx="469744" cy="259045"/>
    <xdr:sp macro="" textlink="">
      <xdr:nvSpPr>
        <xdr:cNvPr id="350" name="n_4mainValue【市民会館】&#10;一人当たり面積">
          <a:extLst>
            <a:ext uri="{FF2B5EF4-FFF2-40B4-BE49-F238E27FC236}">
              <a16:creationId xmlns:a16="http://schemas.microsoft.com/office/drawing/2014/main" id="{00000000-0008-0000-0200-00005E010000}"/>
            </a:ext>
          </a:extLst>
        </xdr:cNvPr>
        <xdr:cNvSpPr txBox="1"/>
      </xdr:nvSpPr>
      <xdr:spPr>
        <a:xfrm>
          <a:off x="6737427" y="17517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51" name="正方形/長方形 350">
          <a:extLst>
            <a:ext uri="{FF2B5EF4-FFF2-40B4-BE49-F238E27FC236}">
              <a16:creationId xmlns:a16="http://schemas.microsoft.com/office/drawing/2014/main" id="{00000000-0008-0000-0200-00005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2" name="正方形/長方形 351">
          <a:extLst>
            <a:ext uri="{FF2B5EF4-FFF2-40B4-BE49-F238E27FC236}">
              <a16:creationId xmlns:a16="http://schemas.microsoft.com/office/drawing/2014/main" id="{00000000-0008-0000-0200-000060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3" name="正方形/長方形 352">
          <a:extLst>
            <a:ext uri="{FF2B5EF4-FFF2-40B4-BE49-F238E27FC236}">
              <a16:creationId xmlns:a16="http://schemas.microsoft.com/office/drawing/2014/main" id="{00000000-0008-0000-0200-000061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4" name="正方形/長方形 353">
          <a:extLst>
            <a:ext uri="{FF2B5EF4-FFF2-40B4-BE49-F238E27FC236}">
              <a16:creationId xmlns:a16="http://schemas.microsoft.com/office/drawing/2014/main" id="{00000000-0008-0000-0200-000062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5" name="正方形/長方形 354">
          <a:extLst>
            <a:ext uri="{FF2B5EF4-FFF2-40B4-BE49-F238E27FC236}">
              <a16:creationId xmlns:a16="http://schemas.microsoft.com/office/drawing/2014/main" id="{00000000-0008-0000-0200-000063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6" name="正方形/長方形 355">
          <a:extLst>
            <a:ext uri="{FF2B5EF4-FFF2-40B4-BE49-F238E27FC236}">
              <a16:creationId xmlns:a16="http://schemas.microsoft.com/office/drawing/2014/main" id="{00000000-0008-0000-0200-000064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7" name="正方形/長方形 356">
          <a:extLst>
            <a:ext uri="{FF2B5EF4-FFF2-40B4-BE49-F238E27FC236}">
              <a16:creationId xmlns:a16="http://schemas.microsoft.com/office/drawing/2014/main" id="{00000000-0008-0000-0200-000065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8" name="正方形/長方形 357">
          <a:extLst>
            <a:ext uri="{FF2B5EF4-FFF2-40B4-BE49-F238E27FC236}">
              <a16:creationId xmlns:a16="http://schemas.microsoft.com/office/drawing/2014/main" id="{00000000-0008-0000-0200-000066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0" name="直線コネクタ 359">
          <a:extLst>
            <a:ext uri="{FF2B5EF4-FFF2-40B4-BE49-F238E27FC236}">
              <a16:creationId xmlns:a16="http://schemas.microsoft.com/office/drawing/2014/main" id="{00000000-0008-0000-0200-000068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61" name="テキスト ボックス 360">
          <a:extLst>
            <a:ext uri="{FF2B5EF4-FFF2-40B4-BE49-F238E27FC236}">
              <a16:creationId xmlns:a16="http://schemas.microsoft.com/office/drawing/2014/main" id="{00000000-0008-0000-0200-000069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62" name="直線コネクタ 361">
          <a:extLst>
            <a:ext uri="{FF2B5EF4-FFF2-40B4-BE49-F238E27FC236}">
              <a16:creationId xmlns:a16="http://schemas.microsoft.com/office/drawing/2014/main" id="{00000000-0008-0000-0200-00006A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63" name="テキスト ボックス 362">
          <a:extLst>
            <a:ext uri="{FF2B5EF4-FFF2-40B4-BE49-F238E27FC236}">
              <a16:creationId xmlns:a16="http://schemas.microsoft.com/office/drawing/2014/main" id="{00000000-0008-0000-0200-00006B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64" name="直線コネクタ 363">
          <a:extLst>
            <a:ext uri="{FF2B5EF4-FFF2-40B4-BE49-F238E27FC236}">
              <a16:creationId xmlns:a16="http://schemas.microsoft.com/office/drawing/2014/main" id="{00000000-0008-0000-0200-00006C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65" name="テキスト ボックス 364">
          <a:extLst>
            <a:ext uri="{FF2B5EF4-FFF2-40B4-BE49-F238E27FC236}">
              <a16:creationId xmlns:a16="http://schemas.microsoft.com/office/drawing/2014/main" id="{00000000-0008-0000-0200-00006D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7" name="テキスト ボックス 366">
          <a:extLst>
            <a:ext uri="{FF2B5EF4-FFF2-40B4-BE49-F238E27FC236}">
              <a16:creationId xmlns:a16="http://schemas.microsoft.com/office/drawing/2014/main" id="{00000000-0008-0000-0200-00006F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8" name="直線コネクタ 367">
          <a:extLst>
            <a:ext uri="{FF2B5EF4-FFF2-40B4-BE49-F238E27FC236}">
              <a16:creationId xmlns:a16="http://schemas.microsoft.com/office/drawing/2014/main" id="{00000000-0008-0000-0200-000070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9" name="テキスト ボックス 368">
          <a:extLst>
            <a:ext uri="{FF2B5EF4-FFF2-40B4-BE49-F238E27FC236}">
              <a16:creationId xmlns:a16="http://schemas.microsoft.com/office/drawing/2014/main" id="{00000000-0008-0000-0200-000071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70" name="直線コネクタ 369">
          <a:extLst>
            <a:ext uri="{FF2B5EF4-FFF2-40B4-BE49-F238E27FC236}">
              <a16:creationId xmlns:a16="http://schemas.microsoft.com/office/drawing/2014/main" id="{00000000-0008-0000-0200-000072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71" name="テキスト ボックス 370">
          <a:extLst>
            <a:ext uri="{FF2B5EF4-FFF2-40B4-BE49-F238E27FC236}">
              <a16:creationId xmlns:a16="http://schemas.microsoft.com/office/drawing/2014/main" id="{00000000-0008-0000-0200-000073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72" name="直線コネクタ 371">
          <a:extLst>
            <a:ext uri="{FF2B5EF4-FFF2-40B4-BE49-F238E27FC236}">
              <a16:creationId xmlns:a16="http://schemas.microsoft.com/office/drawing/2014/main" id="{00000000-0008-0000-0200-000074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73" name="テキスト ボックス 372">
          <a:extLst>
            <a:ext uri="{FF2B5EF4-FFF2-40B4-BE49-F238E27FC236}">
              <a16:creationId xmlns:a16="http://schemas.microsoft.com/office/drawing/2014/main" id="{00000000-0008-0000-0200-000075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4" name="直線コネクタ 373">
          <a:extLst>
            <a:ext uri="{FF2B5EF4-FFF2-40B4-BE49-F238E27FC236}">
              <a16:creationId xmlns:a16="http://schemas.microsoft.com/office/drawing/2014/main" id="{00000000-0008-0000-0200-000076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75" name="【一般廃棄物処理施設】&#10;有形固定資産減価償却率グラフ枠">
          <a:extLst>
            <a:ext uri="{FF2B5EF4-FFF2-40B4-BE49-F238E27FC236}">
              <a16:creationId xmlns:a16="http://schemas.microsoft.com/office/drawing/2014/main" id="{00000000-0008-0000-0200-000077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166007</xdr:rowOff>
    </xdr:from>
    <xdr:to>
      <xdr:col>85</xdr:col>
      <xdr:colOff>126364</xdr:colOff>
      <xdr:row>41</xdr:row>
      <xdr:rowOff>157843</xdr:rowOff>
    </xdr:to>
    <xdr:cxnSp macro="">
      <xdr:nvCxnSpPr>
        <xdr:cNvPr id="376" name="直線コネクタ 375">
          <a:extLst>
            <a:ext uri="{FF2B5EF4-FFF2-40B4-BE49-F238E27FC236}">
              <a16:creationId xmlns:a16="http://schemas.microsoft.com/office/drawing/2014/main" id="{00000000-0008-0000-0200-000078010000}"/>
            </a:ext>
          </a:extLst>
        </xdr:cNvPr>
        <xdr:cNvCxnSpPr/>
      </xdr:nvCxnSpPr>
      <xdr:spPr>
        <a:xfrm flipV="1">
          <a:off x="16318864" y="5823857"/>
          <a:ext cx="0" cy="136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161670</xdr:rowOff>
    </xdr:from>
    <xdr:ext cx="405111" cy="259045"/>
    <xdr:sp macro="" textlink="">
      <xdr:nvSpPr>
        <xdr:cNvPr id="377" name="【一般廃棄物処理施設】&#10;有形固定資産減価償却率最小値テキスト">
          <a:extLst>
            <a:ext uri="{FF2B5EF4-FFF2-40B4-BE49-F238E27FC236}">
              <a16:creationId xmlns:a16="http://schemas.microsoft.com/office/drawing/2014/main" id="{00000000-0008-0000-0200-000079010000}"/>
            </a:ext>
          </a:extLst>
        </xdr:cNvPr>
        <xdr:cNvSpPr txBox="1"/>
      </xdr:nvSpPr>
      <xdr:spPr>
        <a:xfrm>
          <a:off x="16357600" y="719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157843</xdr:rowOff>
    </xdr:from>
    <xdr:to>
      <xdr:col>86</xdr:col>
      <xdr:colOff>25400</xdr:colOff>
      <xdr:row>41</xdr:row>
      <xdr:rowOff>157843</xdr:rowOff>
    </xdr:to>
    <xdr:cxnSp macro="">
      <xdr:nvCxnSpPr>
        <xdr:cNvPr id="378" name="直線コネクタ 377">
          <a:extLst>
            <a:ext uri="{FF2B5EF4-FFF2-40B4-BE49-F238E27FC236}">
              <a16:creationId xmlns:a16="http://schemas.microsoft.com/office/drawing/2014/main" id="{00000000-0008-0000-0200-00007A010000}"/>
            </a:ext>
          </a:extLst>
        </xdr:cNvPr>
        <xdr:cNvCxnSpPr/>
      </xdr:nvCxnSpPr>
      <xdr:spPr>
        <a:xfrm>
          <a:off x="16230600" y="718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112684</xdr:rowOff>
    </xdr:from>
    <xdr:ext cx="405111" cy="259045"/>
    <xdr:sp macro="" textlink="">
      <xdr:nvSpPr>
        <xdr:cNvPr id="379" name="【一般廃棄物処理施設】&#10;有形固定資産減価償却率最大値テキスト">
          <a:extLst>
            <a:ext uri="{FF2B5EF4-FFF2-40B4-BE49-F238E27FC236}">
              <a16:creationId xmlns:a16="http://schemas.microsoft.com/office/drawing/2014/main" id="{00000000-0008-0000-0200-00007B010000}"/>
            </a:ext>
          </a:extLst>
        </xdr:cNvPr>
        <xdr:cNvSpPr txBox="1"/>
      </xdr:nvSpPr>
      <xdr:spPr>
        <a:xfrm>
          <a:off x="16357600" y="559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166007</xdr:rowOff>
    </xdr:from>
    <xdr:to>
      <xdr:col>86</xdr:col>
      <xdr:colOff>25400</xdr:colOff>
      <xdr:row>33</xdr:row>
      <xdr:rowOff>166007</xdr:rowOff>
    </xdr:to>
    <xdr:cxnSp macro="">
      <xdr:nvCxnSpPr>
        <xdr:cNvPr id="380" name="直線コネクタ 379">
          <a:extLst>
            <a:ext uri="{FF2B5EF4-FFF2-40B4-BE49-F238E27FC236}">
              <a16:creationId xmlns:a16="http://schemas.microsoft.com/office/drawing/2014/main" id="{00000000-0008-0000-0200-00007C010000}"/>
            </a:ext>
          </a:extLst>
        </xdr:cNvPr>
        <xdr:cNvCxnSpPr/>
      </xdr:nvCxnSpPr>
      <xdr:spPr>
        <a:xfrm>
          <a:off x="16230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167476</xdr:rowOff>
    </xdr:from>
    <xdr:ext cx="405111" cy="259045"/>
    <xdr:sp macro="" textlink="">
      <xdr:nvSpPr>
        <xdr:cNvPr id="381" name="【一般廃棄物処理施設】&#10;有形固定資産減価償却率平均値テキスト">
          <a:extLst>
            <a:ext uri="{FF2B5EF4-FFF2-40B4-BE49-F238E27FC236}">
              <a16:creationId xmlns:a16="http://schemas.microsoft.com/office/drawing/2014/main" id="{00000000-0008-0000-0200-00007D010000}"/>
            </a:ext>
          </a:extLst>
        </xdr:cNvPr>
        <xdr:cNvSpPr txBox="1"/>
      </xdr:nvSpPr>
      <xdr:spPr>
        <a:xfrm>
          <a:off x="16357600" y="63396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144599</xdr:rowOff>
    </xdr:from>
    <xdr:to>
      <xdr:col>85</xdr:col>
      <xdr:colOff>177800</xdr:colOff>
      <xdr:row>38</xdr:row>
      <xdr:rowOff>74749</xdr:rowOff>
    </xdr:to>
    <xdr:sp macro="" textlink="">
      <xdr:nvSpPr>
        <xdr:cNvPr id="382" name="フローチャート: 判断 381">
          <a:extLst>
            <a:ext uri="{FF2B5EF4-FFF2-40B4-BE49-F238E27FC236}">
              <a16:creationId xmlns:a16="http://schemas.microsoft.com/office/drawing/2014/main" id="{00000000-0008-0000-0200-00007E010000}"/>
            </a:ext>
          </a:extLst>
        </xdr:cNvPr>
        <xdr:cNvSpPr/>
      </xdr:nvSpPr>
      <xdr:spPr>
        <a:xfrm>
          <a:off x="16268700" y="648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151130</xdr:rowOff>
    </xdr:from>
    <xdr:to>
      <xdr:col>81</xdr:col>
      <xdr:colOff>101600</xdr:colOff>
      <xdr:row>38</xdr:row>
      <xdr:rowOff>81280</xdr:rowOff>
    </xdr:to>
    <xdr:sp macro="" textlink="">
      <xdr:nvSpPr>
        <xdr:cNvPr id="383" name="フローチャート: 判断 382">
          <a:extLst>
            <a:ext uri="{FF2B5EF4-FFF2-40B4-BE49-F238E27FC236}">
              <a16:creationId xmlns:a16="http://schemas.microsoft.com/office/drawing/2014/main" id="{00000000-0008-0000-0200-00007F010000}"/>
            </a:ext>
          </a:extLst>
        </xdr:cNvPr>
        <xdr:cNvSpPr/>
      </xdr:nvSpPr>
      <xdr:spPr>
        <a:xfrm>
          <a:off x="15430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128270</xdr:rowOff>
    </xdr:from>
    <xdr:to>
      <xdr:col>76</xdr:col>
      <xdr:colOff>165100</xdr:colOff>
      <xdr:row>38</xdr:row>
      <xdr:rowOff>58420</xdr:rowOff>
    </xdr:to>
    <xdr:sp macro="" textlink="">
      <xdr:nvSpPr>
        <xdr:cNvPr id="384" name="フローチャート: 判断 383">
          <a:extLst>
            <a:ext uri="{FF2B5EF4-FFF2-40B4-BE49-F238E27FC236}">
              <a16:creationId xmlns:a16="http://schemas.microsoft.com/office/drawing/2014/main" id="{00000000-0008-0000-0200-000080010000}"/>
            </a:ext>
          </a:extLst>
        </xdr:cNvPr>
        <xdr:cNvSpPr/>
      </xdr:nvSpPr>
      <xdr:spPr>
        <a:xfrm>
          <a:off x="14541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12337</xdr:rowOff>
    </xdr:from>
    <xdr:to>
      <xdr:col>72</xdr:col>
      <xdr:colOff>38100</xdr:colOff>
      <xdr:row>39</xdr:row>
      <xdr:rowOff>113937</xdr:rowOff>
    </xdr:to>
    <xdr:sp macro="" textlink="">
      <xdr:nvSpPr>
        <xdr:cNvPr id="385" name="フローチャート: 判断 384">
          <a:extLst>
            <a:ext uri="{FF2B5EF4-FFF2-40B4-BE49-F238E27FC236}">
              <a16:creationId xmlns:a16="http://schemas.microsoft.com/office/drawing/2014/main" id="{00000000-0008-0000-0200-000081010000}"/>
            </a:ext>
          </a:extLst>
        </xdr:cNvPr>
        <xdr:cNvSpPr/>
      </xdr:nvSpPr>
      <xdr:spPr>
        <a:xfrm>
          <a:off x="136525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92347</xdr:rowOff>
    </xdr:from>
    <xdr:to>
      <xdr:col>67</xdr:col>
      <xdr:colOff>101600</xdr:colOff>
      <xdr:row>40</xdr:row>
      <xdr:rowOff>22497</xdr:rowOff>
    </xdr:to>
    <xdr:sp macro="" textlink="">
      <xdr:nvSpPr>
        <xdr:cNvPr id="386" name="フローチャート: 判断 385">
          <a:extLst>
            <a:ext uri="{FF2B5EF4-FFF2-40B4-BE49-F238E27FC236}">
              <a16:creationId xmlns:a16="http://schemas.microsoft.com/office/drawing/2014/main" id="{00000000-0008-0000-0200-000082010000}"/>
            </a:ext>
          </a:extLst>
        </xdr:cNvPr>
        <xdr:cNvSpPr/>
      </xdr:nvSpPr>
      <xdr:spPr>
        <a:xfrm>
          <a:off x="12763500" y="677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00000000-0008-0000-0200-000083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00000000-0008-0000-0200-000084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00000000-0008-0000-0200-000085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00000000-0008-0000-0200-000086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162560</xdr:rowOff>
    </xdr:from>
    <xdr:to>
      <xdr:col>85</xdr:col>
      <xdr:colOff>177800</xdr:colOff>
      <xdr:row>38</xdr:row>
      <xdr:rowOff>92710</xdr:rowOff>
    </xdr:to>
    <xdr:sp macro="" textlink="">
      <xdr:nvSpPr>
        <xdr:cNvPr id="392" name="楕円 391">
          <a:extLst>
            <a:ext uri="{FF2B5EF4-FFF2-40B4-BE49-F238E27FC236}">
              <a16:creationId xmlns:a16="http://schemas.microsoft.com/office/drawing/2014/main" id="{00000000-0008-0000-0200-000088010000}"/>
            </a:ext>
          </a:extLst>
        </xdr:cNvPr>
        <xdr:cNvSpPr/>
      </xdr:nvSpPr>
      <xdr:spPr>
        <a:xfrm>
          <a:off x="162687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140987</xdr:rowOff>
    </xdr:from>
    <xdr:ext cx="405111" cy="259045"/>
    <xdr:sp macro="" textlink="">
      <xdr:nvSpPr>
        <xdr:cNvPr id="393" name="【一般廃棄物処理施設】&#10;有形固定資産減価償却率該当値テキスト">
          <a:extLst>
            <a:ext uri="{FF2B5EF4-FFF2-40B4-BE49-F238E27FC236}">
              <a16:creationId xmlns:a16="http://schemas.microsoft.com/office/drawing/2014/main" id="{00000000-0008-0000-0200-000089010000}"/>
            </a:ext>
          </a:extLst>
        </xdr:cNvPr>
        <xdr:cNvSpPr txBox="1"/>
      </xdr:nvSpPr>
      <xdr:spPr>
        <a:xfrm>
          <a:off x="16357600"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108676</xdr:rowOff>
    </xdr:from>
    <xdr:to>
      <xdr:col>81</xdr:col>
      <xdr:colOff>101600</xdr:colOff>
      <xdr:row>38</xdr:row>
      <xdr:rowOff>38826</xdr:rowOff>
    </xdr:to>
    <xdr:sp macro="" textlink="">
      <xdr:nvSpPr>
        <xdr:cNvPr id="394" name="楕円 393">
          <a:extLst>
            <a:ext uri="{FF2B5EF4-FFF2-40B4-BE49-F238E27FC236}">
              <a16:creationId xmlns:a16="http://schemas.microsoft.com/office/drawing/2014/main" id="{00000000-0008-0000-0200-00008A010000}"/>
            </a:ext>
          </a:extLst>
        </xdr:cNvPr>
        <xdr:cNvSpPr/>
      </xdr:nvSpPr>
      <xdr:spPr>
        <a:xfrm>
          <a:off x="15430500" y="645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159476</xdr:rowOff>
    </xdr:from>
    <xdr:to>
      <xdr:col>85</xdr:col>
      <xdr:colOff>127000</xdr:colOff>
      <xdr:row>38</xdr:row>
      <xdr:rowOff>41910</xdr:rowOff>
    </xdr:to>
    <xdr:cxnSp macro="">
      <xdr:nvCxnSpPr>
        <xdr:cNvPr id="395" name="直線コネクタ 394">
          <a:extLst>
            <a:ext uri="{FF2B5EF4-FFF2-40B4-BE49-F238E27FC236}">
              <a16:creationId xmlns:a16="http://schemas.microsoft.com/office/drawing/2014/main" id="{00000000-0008-0000-0200-00008B010000}"/>
            </a:ext>
          </a:extLst>
        </xdr:cNvPr>
        <xdr:cNvCxnSpPr/>
      </xdr:nvCxnSpPr>
      <xdr:spPr>
        <a:xfrm>
          <a:off x="15481300" y="6503126"/>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111942</xdr:rowOff>
    </xdr:from>
    <xdr:to>
      <xdr:col>76</xdr:col>
      <xdr:colOff>165100</xdr:colOff>
      <xdr:row>38</xdr:row>
      <xdr:rowOff>42092</xdr:rowOff>
    </xdr:to>
    <xdr:sp macro="" textlink="">
      <xdr:nvSpPr>
        <xdr:cNvPr id="396" name="楕円 395">
          <a:extLst>
            <a:ext uri="{FF2B5EF4-FFF2-40B4-BE49-F238E27FC236}">
              <a16:creationId xmlns:a16="http://schemas.microsoft.com/office/drawing/2014/main" id="{00000000-0008-0000-0200-00008C010000}"/>
            </a:ext>
          </a:extLst>
        </xdr:cNvPr>
        <xdr:cNvSpPr/>
      </xdr:nvSpPr>
      <xdr:spPr>
        <a:xfrm>
          <a:off x="14541500" y="645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159476</xdr:rowOff>
    </xdr:from>
    <xdr:to>
      <xdr:col>81</xdr:col>
      <xdr:colOff>50800</xdr:colOff>
      <xdr:row>37</xdr:row>
      <xdr:rowOff>162741</xdr:rowOff>
    </xdr:to>
    <xdr:cxnSp macro="">
      <xdr:nvCxnSpPr>
        <xdr:cNvPr id="397" name="直線コネクタ 396">
          <a:extLst>
            <a:ext uri="{FF2B5EF4-FFF2-40B4-BE49-F238E27FC236}">
              <a16:creationId xmlns:a16="http://schemas.microsoft.com/office/drawing/2014/main" id="{00000000-0008-0000-0200-00008D010000}"/>
            </a:ext>
          </a:extLst>
        </xdr:cNvPr>
        <xdr:cNvCxnSpPr/>
      </xdr:nvCxnSpPr>
      <xdr:spPr>
        <a:xfrm flipV="1">
          <a:off x="14592300" y="650312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113574</xdr:rowOff>
    </xdr:from>
    <xdr:to>
      <xdr:col>72</xdr:col>
      <xdr:colOff>38100</xdr:colOff>
      <xdr:row>38</xdr:row>
      <xdr:rowOff>43724</xdr:rowOff>
    </xdr:to>
    <xdr:sp macro="" textlink="">
      <xdr:nvSpPr>
        <xdr:cNvPr id="398" name="楕円 397">
          <a:extLst>
            <a:ext uri="{FF2B5EF4-FFF2-40B4-BE49-F238E27FC236}">
              <a16:creationId xmlns:a16="http://schemas.microsoft.com/office/drawing/2014/main" id="{00000000-0008-0000-0200-00008E010000}"/>
            </a:ext>
          </a:extLst>
        </xdr:cNvPr>
        <xdr:cNvSpPr/>
      </xdr:nvSpPr>
      <xdr:spPr>
        <a:xfrm>
          <a:off x="13652500" y="645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162741</xdr:rowOff>
    </xdr:from>
    <xdr:to>
      <xdr:col>76</xdr:col>
      <xdr:colOff>114300</xdr:colOff>
      <xdr:row>37</xdr:row>
      <xdr:rowOff>164374</xdr:rowOff>
    </xdr:to>
    <xdr:cxnSp macro="">
      <xdr:nvCxnSpPr>
        <xdr:cNvPr id="399" name="直線コネクタ 398">
          <a:extLst>
            <a:ext uri="{FF2B5EF4-FFF2-40B4-BE49-F238E27FC236}">
              <a16:creationId xmlns:a16="http://schemas.microsoft.com/office/drawing/2014/main" id="{00000000-0008-0000-0200-00008F010000}"/>
            </a:ext>
          </a:extLst>
        </xdr:cNvPr>
        <xdr:cNvCxnSpPr/>
      </xdr:nvCxnSpPr>
      <xdr:spPr>
        <a:xfrm flipV="1">
          <a:off x="13703300" y="6506391"/>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74386</xdr:rowOff>
    </xdr:from>
    <xdr:to>
      <xdr:col>67</xdr:col>
      <xdr:colOff>101600</xdr:colOff>
      <xdr:row>38</xdr:row>
      <xdr:rowOff>4536</xdr:rowOff>
    </xdr:to>
    <xdr:sp macro="" textlink="">
      <xdr:nvSpPr>
        <xdr:cNvPr id="400" name="楕円 399">
          <a:extLst>
            <a:ext uri="{FF2B5EF4-FFF2-40B4-BE49-F238E27FC236}">
              <a16:creationId xmlns:a16="http://schemas.microsoft.com/office/drawing/2014/main" id="{00000000-0008-0000-0200-000090010000}"/>
            </a:ext>
          </a:extLst>
        </xdr:cNvPr>
        <xdr:cNvSpPr/>
      </xdr:nvSpPr>
      <xdr:spPr>
        <a:xfrm>
          <a:off x="12763500" y="641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125186</xdr:rowOff>
    </xdr:from>
    <xdr:to>
      <xdr:col>71</xdr:col>
      <xdr:colOff>177800</xdr:colOff>
      <xdr:row>37</xdr:row>
      <xdr:rowOff>164374</xdr:rowOff>
    </xdr:to>
    <xdr:cxnSp macro="">
      <xdr:nvCxnSpPr>
        <xdr:cNvPr id="401" name="直線コネクタ 400">
          <a:extLst>
            <a:ext uri="{FF2B5EF4-FFF2-40B4-BE49-F238E27FC236}">
              <a16:creationId xmlns:a16="http://schemas.microsoft.com/office/drawing/2014/main" id="{00000000-0008-0000-0200-000091010000}"/>
            </a:ext>
          </a:extLst>
        </xdr:cNvPr>
        <xdr:cNvCxnSpPr/>
      </xdr:nvCxnSpPr>
      <xdr:spPr>
        <a:xfrm>
          <a:off x="12814300" y="646883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72407</xdr:rowOff>
    </xdr:from>
    <xdr:ext cx="405111" cy="259045"/>
    <xdr:sp macro="" textlink="">
      <xdr:nvSpPr>
        <xdr:cNvPr id="402" name="n_1aveValue【一般廃棄物処理施設】&#10;有形固定資産減価償却率">
          <a:extLst>
            <a:ext uri="{FF2B5EF4-FFF2-40B4-BE49-F238E27FC236}">
              <a16:creationId xmlns:a16="http://schemas.microsoft.com/office/drawing/2014/main" id="{00000000-0008-0000-0200-000092010000}"/>
            </a:ext>
          </a:extLst>
        </xdr:cNvPr>
        <xdr:cNvSpPr txBox="1"/>
      </xdr:nvSpPr>
      <xdr:spPr>
        <a:xfrm>
          <a:off x="152660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49547</xdr:rowOff>
    </xdr:from>
    <xdr:ext cx="405111" cy="259045"/>
    <xdr:sp macro="" textlink="">
      <xdr:nvSpPr>
        <xdr:cNvPr id="403" name="n_2aveValue【一般廃棄物処理施設】&#10;有形固定資産減価償却率">
          <a:extLst>
            <a:ext uri="{FF2B5EF4-FFF2-40B4-BE49-F238E27FC236}">
              <a16:creationId xmlns:a16="http://schemas.microsoft.com/office/drawing/2014/main" id="{00000000-0008-0000-0200-000093010000}"/>
            </a:ext>
          </a:extLst>
        </xdr:cNvPr>
        <xdr:cNvSpPr txBox="1"/>
      </xdr:nvSpPr>
      <xdr:spPr>
        <a:xfrm>
          <a:off x="143897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105064</xdr:rowOff>
    </xdr:from>
    <xdr:ext cx="405111" cy="259045"/>
    <xdr:sp macro="" textlink="">
      <xdr:nvSpPr>
        <xdr:cNvPr id="404" name="n_3aveValue【一般廃棄物処理施設】&#10;有形固定資産減価償却率">
          <a:extLst>
            <a:ext uri="{FF2B5EF4-FFF2-40B4-BE49-F238E27FC236}">
              <a16:creationId xmlns:a16="http://schemas.microsoft.com/office/drawing/2014/main" id="{00000000-0008-0000-0200-000094010000}"/>
            </a:ext>
          </a:extLst>
        </xdr:cNvPr>
        <xdr:cNvSpPr txBox="1"/>
      </xdr:nvSpPr>
      <xdr:spPr>
        <a:xfrm>
          <a:off x="13500744" y="679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13624</xdr:rowOff>
    </xdr:from>
    <xdr:ext cx="405111" cy="259045"/>
    <xdr:sp macro="" textlink="">
      <xdr:nvSpPr>
        <xdr:cNvPr id="405" name="n_4aveValue【一般廃棄物処理施設】&#10;有形固定資産減価償却率">
          <a:extLst>
            <a:ext uri="{FF2B5EF4-FFF2-40B4-BE49-F238E27FC236}">
              <a16:creationId xmlns:a16="http://schemas.microsoft.com/office/drawing/2014/main" id="{00000000-0008-0000-0200-000095010000}"/>
            </a:ext>
          </a:extLst>
        </xdr:cNvPr>
        <xdr:cNvSpPr txBox="1"/>
      </xdr:nvSpPr>
      <xdr:spPr>
        <a:xfrm>
          <a:off x="12611744" y="687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55353</xdr:rowOff>
    </xdr:from>
    <xdr:ext cx="405111" cy="259045"/>
    <xdr:sp macro="" textlink="">
      <xdr:nvSpPr>
        <xdr:cNvPr id="406" name="n_1mainValue【一般廃棄物処理施設】&#10;有形固定資産減価償却率">
          <a:extLst>
            <a:ext uri="{FF2B5EF4-FFF2-40B4-BE49-F238E27FC236}">
              <a16:creationId xmlns:a16="http://schemas.microsoft.com/office/drawing/2014/main" id="{00000000-0008-0000-0200-000096010000}"/>
            </a:ext>
          </a:extLst>
        </xdr:cNvPr>
        <xdr:cNvSpPr txBox="1"/>
      </xdr:nvSpPr>
      <xdr:spPr>
        <a:xfrm>
          <a:off x="15266044" y="622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58619</xdr:rowOff>
    </xdr:from>
    <xdr:ext cx="405111" cy="259045"/>
    <xdr:sp macro="" textlink="">
      <xdr:nvSpPr>
        <xdr:cNvPr id="407" name="n_2mainValue【一般廃棄物処理施設】&#10;有形固定資産減価償却率">
          <a:extLst>
            <a:ext uri="{FF2B5EF4-FFF2-40B4-BE49-F238E27FC236}">
              <a16:creationId xmlns:a16="http://schemas.microsoft.com/office/drawing/2014/main" id="{00000000-0008-0000-0200-000097010000}"/>
            </a:ext>
          </a:extLst>
        </xdr:cNvPr>
        <xdr:cNvSpPr txBox="1"/>
      </xdr:nvSpPr>
      <xdr:spPr>
        <a:xfrm>
          <a:off x="14389744" y="623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60251</xdr:rowOff>
    </xdr:from>
    <xdr:ext cx="405111" cy="259045"/>
    <xdr:sp macro="" textlink="">
      <xdr:nvSpPr>
        <xdr:cNvPr id="408" name="n_3mainValue【一般廃棄物処理施設】&#10;有形固定資産減価償却率">
          <a:extLst>
            <a:ext uri="{FF2B5EF4-FFF2-40B4-BE49-F238E27FC236}">
              <a16:creationId xmlns:a16="http://schemas.microsoft.com/office/drawing/2014/main" id="{00000000-0008-0000-0200-000098010000}"/>
            </a:ext>
          </a:extLst>
        </xdr:cNvPr>
        <xdr:cNvSpPr txBox="1"/>
      </xdr:nvSpPr>
      <xdr:spPr>
        <a:xfrm>
          <a:off x="13500744" y="623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21063</xdr:rowOff>
    </xdr:from>
    <xdr:ext cx="405111" cy="259045"/>
    <xdr:sp macro="" textlink="">
      <xdr:nvSpPr>
        <xdr:cNvPr id="409" name="n_4mainValue【一般廃棄物処理施設】&#10;有形固定資産減価償却率">
          <a:extLst>
            <a:ext uri="{FF2B5EF4-FFF2-40B4-BE49-F238E27FC236}">
              <a16:creationId xmlns:a16="http://schemas.microsoft.com/office/drawing/2014/main" id="{00000000-0008-0000-0200-000099010000}"/>
            </a:ext>
          </a:extLst>
        </xdr:cNvPr>
        <xdr:cNvSpPr txBox="1"/>
      </xdr:nvSpPr>
      <xdr:spPr>
        <a:xfrm>
          <a:off x="12611744" y="619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0" name="正方形/長方形 409">
          <a:extLst>
            <a:ext uri="{FF2B5EF4-FFF2-40B4-BE49-F238E27FC236}">
              <a16:creationId xmlns:a16="http://schemas.microsoft.com/office/drawing/2014/main" id="{00000000-0008-0000-0200-00009A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1" name="正方形/長方形 410">
          <a:extLst>
            <a:ext uri="{FF2B5EF4-FFF2-40B4-BE49-F238E27FC236}">
              <a16:creationId xmlns:a16="http://schemas.microsoft.com/office/drawing/2014/main" id="{00000000-0008-0000-0200-00009B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2" name="正方形/長方形 411">
          <a:extLst>
            <a:ext uri="{FF2B5EF4-FFF2-40B4-BE49-F238E27FC236}">
              <a16:creationId xmlns:a16="http://schemas.microsoft.com/office/drawing/2014/main" id="{00000000-0008-0000-0200-00009C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3" name="正方形/長方形 412">
          <a:extLst>
            <a:ext uri="{FF2B5EF4-FFF2-40B4-BE49-F238E27FC236}">
              <a16:creationId xmlns:a16="http://schemas.microsoft.com/office/drawing/2014/main" id="{00000000-0008-0000-0200-00009D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4" name="正方形/長方形 413">
          <a:extLst>
            <a:ext uri="{FF2B5EF4-FFF2-40B4-BE49-F238E27FC236}">
              <a16:creationId xmlns:a16="http://schemas.microsoft.com/office/drawing/2014/main" id="{00000000-0008-0000-0200-00009E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5" name="正方形/長方形 414">
          <a:extLst>
            <a:ext uri="{FF2B5EF4-FFF2-40B4-BE49-F238E27FC236}">
              <a16:creationId xmlns:a16="http://schemas.microsoft.com/office/drawing/2014/main" id="{00000000-0008-0000-0200-00009F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6" name="正方形/長方形 415">
          <a:extLst>
            <a:ext uri="{FF2B5EF4-FFF2-40B4-BE49-F238E27FC236}">
              <a16:creationId xmlns:a16="http://schemas.microsoft.com/office/drawing/2014/main" id="{00000000-0008-0000-0200-0000A0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7" name="正方形/長方形 416">
          <a:extLst>
            <a:ext uri="{FF2B5EF4-FFF2-40B4-BE49-F238E27FC236}">
              <a16:creationId xmlns:a16="http://schemas.microsoft.com/office/drawing/2014/main" id="{00000000-0008-0000-0200-0000A1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8" name="テキスト ボックス 417">
          <a:extLst>
            <a:ext uri="{FF2B5EF4-FFF2-40B4-BE49-F238E27FC236}">
              <a16:creationId xmlns:a16="http://schemas.microsoft.com/office/drawing/2014/main" id="{00000000-0008-0000-0200-0000A2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9" name="直線コネクタ 418">
          <a:extLst>
            <a:ext uri="{FF2B5EF4-FFF2-40B4-BE49-F238E27FC236}">
              <a16:creationId xmlns:a16="http://schemas.microsoft.com/office/drawing/2014/main" id="{00000000-0008-0000-0200-0000A3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0" name="直線コネクタ 419">
          <a:extLst>
            <a:ext uri="{FF2B5EF4-FFF2-40B4-BE49-F238E27FC236}">
              <a16:creationId xmlns:a16="http://schemas.microsoft.com/office/drawing/2014/main" id="{00000000-0008-0000-0200-0000A4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21" name="テキスト ボックス 420">
          <a:extLst>
            <a:ext uri="{FF2B5EF4-FFF2-40B4-BE49-F238E27FC236}">
              <a16:creationId xmlns:a16="http://schemas.microsoft.com/office/drawing/2014/main" id="{00000000-0008-0000-0200-0000A5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2" name="直線コネクタ 421">
          <a:extLst>
            <a:ext uri="{FF2B5EF4-FFF2-40B4-BE49-F238E27FC236}">
              <a16:creationId xmlns:a16="http://schemas.microsoft.com/office/drawing/2014/main" id="{00000000-0008-0000-0200-0000A6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423" name="テキスト ボックス 422">
          <a:extLst>
            <a:ext uri="{FF2B5EF4-FFF2-40B4-BE49-F238E27FC236}">
              <a16:creationId xmlns:a16="http://schemas.microsoft.com/office/drawing/2014/main" id="{00000000-0008-0000-0200-0000A7010000}"/>
            </a:ext>
          </a:extLst>
        </xdr:cNvPr>
        <xdr:cNvSpPr txBox="1"/>
      </xdr:nvSpPr>
      <xdr:spPr>
        <a:xfrm>
          <a:off x="17602428" y="656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4" name="直線コネクタ 423">
          <a:extLst>
            <a:ext uri="{FF2B5EF4-FFF2-40B4-BE49-F238E27FC236}">
              <a16:creationId xmlns:a16="http://schemas.microsoft.com/office/drawing/2014/main" id="{00000000-0008-0000-0200-0000A8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425" name="テキスト ボックス 424">
          <a:extLst>
            <a:ext uri="{FF2B5EF4-FFF2-40B4-BE49-F238E27FC236}">
              <a16:creationId xmlns:a16="http://schemas.microsoft.com/office/drawing/2014/main" id="{00000000-0008-0000-0200-0000A9010000}"/>
            </a:ext>
          </a:extLst>
        </xdr:cNvPr>
        <xdr:cNvSpPr txBox="1"/>
      </xdr:nvSpPr>
      <xdr:spPr>
        <a:xfrm>
          <a:off x="17602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6" name="直線コネクタ 425">
          <a:extLst>
            <a:ext uri="{FF2B5EF4-FFF2-40B4-BE49-F238E27FC236}">
              <a16:creationId xmlns:a16="http://schemas.microsoft.com/office/drawing/2014/main" id="{00000000-0008-0000-0200-0000AA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427" name="テキスト ボックス 426">
          <a:extLst>
            <a:ext uri="{FF2B5EF4-FFF2-40B4-BE49-F238E27FC236}">
              <a16:creationId xmlns:a16="http://schemas.microsoft.com/office/drawing/2014/main" id="{00000000-0008-0000-0200-0000AB010000}"/>
            </a:ext>
          </a:extLst>
        </xdr:cNvPr>
        <xdr:cNvSpPr txBox="1"/>
      </xdr:nvSpPr>
      <xdr:spPr>
        <a:xfrm>
          <a:off x="17602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8" name="直線コネクタ 427">
          <a:extLst>
            <a:ext uri="{FF2B5EF4-FFF2-40B4-BE49-F238E27FC236}">
              <a16:creationId xmlns:a16="http://schemas.microsoft.com/office/drawing/2014/main" id="{00000000-0008-0000-0200-0000AC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29" name="テキスト ボックス 428">
          <a:extLst>
            <a:ext uri="{FF2B5EF4-FFF2-40B4-BE49-F238E27FC236}">
              <a16:creationId xmlns:a16="http://schemas.microsoft.com/office/drawing/2014/main" id="{00000000-0008-0000-0200-0000AD01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0" name="【一般廃棄物処理施設】&#10;一人当たり有形固定資産（償却資産）額グラフ枠">
          <a:extLst>
            <a:ext uri="{FF2B5EF4-FFF2-40B4-BE49-F238E27FC236}">
              <a16:creationId xmlns:a16="http://schemas.microsoft.com/office/drawing/2014/main" id="{00000000-0008-0000-0200-0000AE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44745</xdr:rowOff>
    </xdr:from>
    <xdr:to>
      <xdr:col>116</xdr:col>
      <xdr:colOff>62864</xdr:colOff>
      <xdr:row>41</xdr:row>
      <xdr:rowOff>130211</xdr:rowOff>
    </xdr:to>
    <xdr:cxnSp macro="">
      <xdr:nvCxnSpPr>
        <xdr:cNvPr id="431" name="直線コネクタ 430">
          <a:extLst>
            <a:ext uri="{FF2B5EF4-FFF2-40B4-BE49-F238E27FC236}">
              <a16:creationId xmlns:a16="http://schemas.microsoft.com/office/drawing/2014/main" id="{00000000-0008-0000-0200-0000AF010000}"/>
            </a:ext>
          </a:extLst>
        </xdr:cNvPr>
        <xdr:cNvCxnSpPr/>
      </xdr:nvCxnSpPr>
      <xdr:spPr>
        <a:xfrm flipV="1">
          <a:off x="22160864" y="5702595"/>
          <a:ext cx="0" cy="1457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134038</xdr:rowOff>
    </xdr:from>
    <xdr:ext cx="469744" cy="259045"/>
    <xdr:sp macro="" textlink="">
      <xdr:nvSpPr>
        <xdr:cNvPr id="432" name="【一般廃棄物処理施設】&#10;一人当たり有形固定資産（償却資産）額最小値テキスト">
          <a:extLst>
            <a:ext uri="{FF2B5EF4-FFF2-40B4-BE49-F238E27FC236}">
              <a16:creationId xmlns:a16="http://schemas.microsoft.com/office/drawing/2014/main" id="{00000000-0008-0000-0200-0000B0010000}"/>
            </a:ext>
          </a:extLst>
        </xdr:cNvPr>
        <xdr:cNvSpPr txBox="1"/>
      </xdr:nvSpPr>
      <xdr:spPr>
        <a:xfrm>
          <a:off x="22199600" y="7163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130211</xdr:rowOff>
    </xdr:from>
    <xdr:to>
      <xdr:col>116</xdr:col>
      <xdr:colOff>152400</xdr:colOff>
      <xdr:row>41</xdr:row>
      <xdr:rowOff>130211</xdr:rowOff>
    </xdr:to>
    <xdr:cxnSp macro="">
      <xdr:nvCxnSpPr>
        <xdr:cNvPr id="433" name="直線コネクタ 432">
          <a:extLst>
            <a:ext uri="{FF2B5EF4-FFF2-40B4-BE49-F238E27FC236}">
              <a16:creationId xmlns:a16="http://schemas.microsoft.com/office/drawing/2014/main" id="{00000000-0008-0000-0200-0000B1010000}"/>
            </a:ext>
          </a:extLst>
        </xdr:cNvPr>
        <xdr:cNvCxnSpPr/>
      </xdr:nvCxnSpPr>
      <xdr:spPr>
        <a:xfrm>
          <a:off x="22072600" y="7159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162872</xdr:rowOff>
    </xdr:from>
    <xdr:ext cx="690189" cy="259045"/>
    <xdr:sp macro="" textlink="">
      <xdr:nvSpPr>
        <xdr:cNvPr id="434" name="【一般廃棄物処理施設】&#10;一人当たり有形固定資産（償却資産）額最大値テキスト">
          <a:extLst>
            <a:ext uri="{FF2B5EF4-FFF2-40B4-BE49-F238E27FC236}">
              <a16:creationId xmlns:a16="http://schemas.microsoft.com/office/drawing/2014/main" id="{00000000-0008-0000-0200-0000B2010000}"/>
            </a:ext>
          </a:extLst>
        </xdr:cNvPr>
        <xdr:cNvSpPr txBox="1"/>
      </xdr:nvSpPr>
      <xdr:spPr>
        <a:xfrm>
          <a:off x="22199600" y="54778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3,193,800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44745</xdr:rowOff>
    </xdr:from>
    <xdr:to>
      <xdr:col>116</xdr:col>
      <xdr:colOff>152400</xdr:colOff>
      <xdr:row>33</xdr:row>
      <xdr:rowOff>44745</xdr:rowOff>
    </xdr:to>
    <xdr:cxnSp macro="">
      <xdr:nvCxnSpPr>
        <xdr:cNvPr id="435" name="直線コネクタ 434">
          <a:extLst>
            <a:ext uri="{FF2B5EF4-FFF2-40B4-BE49-F238E27FC236}">
              <a16:creationId xmlns:a16="http://schemas.microsoft.com/office/drawing/2014/main" id="{00000000-0008-0000-0200-0000B3010000}"/>
            </a:ext>
          </a:extLst>
        </xdr:cNvPr>
        <xdr:cNvCxnSpPr/>
      </xdr:nvCxnSpPr>
      <xdr:spPr>
        <a:xfrm>
          <a:off x="22072600" y="5702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135324</xdr:rowOff>
    </xdr:from>
    <xdr:ext cx="599010" cy="259045"/>
    <xdr:sp macro="" textlink="">
      <xdr:nvSpPr>
        <xdr:cNvPr id="436" name="【一般廃棄物処理施設】&#10;一人当たり有形固定資産（償却資産）額平均値テキスト">
          <a:extLst>
            <a:ext uri="{FF2B5EF4-FFF2-40B4-BE49-F238E27FC236}">
              <a16:creationId xmlns:a16="http://schemas.microsoft.com/office/drawing/2014/main" id="{00000000-0008-0000-0200-0000B4010000}"/>
            </a:ext>
          </a:extLst>
        </xdr:cNvPr>
        <xdr:cNvSpPr txBox="1"/>
      </xdr:nvSpPr>
      <xdr:spPr>
        <a:xfrm>
          <a:off x="22199600" y="68218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112447</xdr:rowOff>
    </xdr:from>
    <xdr:to>
      <xdr:col>116</xdr:col>
      <xdr:colOff>114300</xdr:colOff>
      <xdr:row>41</xdr:row>
      <xdr:rowOff>42597</xdr:rowOff>
    </xdr:to>
    <xdr:sp macro="" textlink="">
      <xdr:nvSpPr>
        <xdr:cNvPr id="437" name="フローチャート: 判断 436">
          <a:extLst>
            <a:ext uri="{FF2B5EF4-FFF2-40B4-BE49-F238E27FC236}">
              <a16:creationId xmlns:a16="http://schemas.microsoft.com/office/drawing/2014/main" id="{00000000-0008-0000-0200-0000B5010000}"/>
            </a:ext>
          </a:extLst>
        </xdr:cNvPr>
        <xdr:cNvSpPr/>
      </xdr:nvSpPr>
      <xdr:spPr>
        <a:xfrm>
          <a:off x="22110700" y="697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132146</xdr:rowOff>
    </xdr:from>
    <xdr:to>
      <xdr:col>112</xdr:col>
      <xdr:colOff>38100</xdr:colOff>
      <xdr:row>41</xdr:row>
      <xdr:rowOff>62296</xdr:rowOff>
    </xdr:to>
    <xdr:sp macro="" textlink="">
      <xdr:nvSpPr>
        <xdr:cNvPr id="438" name="フローチャート: 判断 437">
          <a:extLst>
            <a:ext uri="{FF2B5EF4-FFF2-40B4-BE49-F238E27FC236}">
              <a16:creationId xmlns:a16="http://schemas.microsoft.com/office/drawing/2014/main" id="{00000000-0008-0000-0200-0000B6010000}"/>
            </a:ext>
          </a:extLst>
        </xdr:cNvPr>
        <xdr:cNvSpPr/>
      </xdr:nvSpPr>
      <xdr:spPr>
        <a:xfrm>
          <a:off x="21272500" y="69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138861</xdr:rowOff>
    </xdr:from>
    <xdr:to>
      <xdr:col>107</xdr:col>
      <xdr:colOff>101600</xdr:colOff>
      <xdr:row>41</xdr:row>
      <xdr:rowOff>69011</xdr:rowOff>
    </xdr:to>
    <xdr:sp macro="" textlink="">
      <xdr:nvSpPr>
        <xdr:cNvPr id="439" name="フローチャート: 判断 438">
          <a:extLst>
            <a:ext uri="{FF2B5EF4-FFF2-40B4-BE49-F238E27FC236}">
              <a16:creationId xmlns:a16="http://schemas.microsoft.com/office/drawing/2014/main" id="{00000000-0008-0000-0200-0000B7010000}"/>
            </a:ext>
          </a:extLst>
        </xdr:cNvPr>
        <xdr:cNvSpPr/>
      </xdr:nvSpPr>
      <xdr:spPr>
        <a:xfrm>
          <a:off x="20383500" y="699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160423</xdr:rowOff>
    </xdr:from>
    <xdr:to>
      <xdr:col>102</xdr:col>
      <xdr:colOff>165100</xdr:colOff>
      <xdr:row>41</xdr:row>
      <xdr:rowOff>90573</xdr:rowOff>
    </xdr:to>
    <xdr:sp macro="" textlink="">
      <xdr:nvSpPr>
        <xdr:cNvPr id="440" name="フローチャート: 判断 439">
          <a:extLst>
            <a:ext uri="{FF2B5EF4-FFF2-40B4-BE49-F238E27FC236}">
              <a16:creationId xmlns:a16="http://schemas.microsoft.com/office/drawing/2014/main" id="{00000000-0008-0000-0200-0000B8010000}"/>
            </a:ext>
          </a:extLst>
        </xdr:cNvPr>
        <xdr:cNvSpPr/>
      </xdr:nvSpPr>
      <xdr:spPr>
        <a:xfrm>
          <a:off x="19494500" y="701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157993</xdr:rowOff>
    </xdr:from>
    <xdr:to>
      <xdr:col>98</xdr:col>
      <xdr:colOff>38100</xdr:colOff>
      <xdr:row>41</xdr:row>
      <xdr:rowOff>88143</xdr:rowOff>
    </xdr:to>
    <xdr:sp macro="" textlink="">
      <xdr:nvSpPr>
        <xdr:cNvPr id="441" name="フローチャート: 判断 440">
          <a:extLst>
            <a:ext uri="{FF2B5EF4-FFF2-40B4-BE49-F238E27FC236}">
              <a16:creationId xmlns:a16="http://schemas.microsoft.com/office/drawing/2014/main" id="{00000000-0008-0000-0200-0000B9010000}"/>
            </a:ext>
          </a:extLst>
        </xdr:cNvPr>
        <xdr:cNvSpPr/>
      </xdr:nvSpPr>
      <xdr:spPr>
        <a:xfrm>
          <a:off x="18605500" y="7015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2" name="テキスト ボックス 441">
          <a:extLst>
            <a:ext uri="{FF2B5EF4-FFF2-40B4-BE49-F238E27FC236}">
              <a16:creationId xmlns:a16="http://schemas.microsoft.com/office/drawing/2014/main" id="{00000000-0008-0000-0200-0000BA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3" name="テキスト ボックス 442">
          <a:extLst>
            <a:ext uri="{FF2B5EF4-FFF2-40B4-BE49-F238E27FC236}">
              <a16:creationId xmlns:a16="http://schemas.microsoft.com/office/drawing/2014/main" id="{00000000-0008-0000-0200-0000BB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4" name="テキスト ボックス 443">
          <a:extLst>
            <a:ext uri="{FF2B5EF4-FFF2-40B4-BE49-F238E27FC236}">
              <a16:creationId xmlns:a16="http://schemas.microsoft.com/office/drawing/2014/main" id="{00000000-0008-0000-0200-0000BC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5" name="テキスト ボックス 444">
          <a:extLst>
            <a:ext uri="{FF2B5EF4-FFF2-40B4-BE49-F238E27FC236}">
              <a16:creationId xmlns:a16="http://schemas.microsoft.com/office/drawing/2014/main" id="{00000000-0008-0000-0200-0000BD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62275</xdr:rowOff>
    </xdr:from>
    <xdr:to>
      <xdr:col>116</xdr:col>
      <xdr:colOff>114300</xdr:colOff>
      <xdr:row>41</xdr:row>
      <xdr:rowOff>163875</xdr:rowOff>
    </xdr:to>
    <xdr:sp macro="" textlink="">
      <xdr:nvSpPr>
        <xdr:cNvPr id="447" name="楕円 446">
          <a:extLst>
            <a:ext uri="{FF2B5EF4-FFF2-40B4-BE49-F238E27FC236}">
              <a16:creationId xmlns:a16="http://schemas.microsoft.com/office/drawing/2014/main" id="{00000000-0008-0000-0200-0000BF010000}"/>
            </a:ext>
          </a:extLst>
        </xdr:cNvPr>
        <xdr:cNvSpPr/>
      </xdr:nvSpPr>
      <xdr:spPr>
        <a:xfrm>
          <a:off x="22110700" y="70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148652</xdr:rowOff>
    </xdr:from>
    <xdr:ext cx="534377" cy="259045"/>
    <xdr:sp macro="" textlink="">
      <xdr:nvSpPr>
        <xdr:cNvPr id="448" name="【一般廃棄物処理施設】&#10;一人当たり有形固定資産（償却資産）額該当値テキスト">
          <a:extLst>
            <a:ext uri="{FF2B5EF4-FFF2-40B4-BE49-F238E27FC236}">
              <a16:creationId xmlns:a16="http://schemas.microsoft.com/office/drawing/2014/main" id="{00000000-0008-0000-0200-0000C0010000}"/>
            </a:ext>
          </a:extLst>
        </xdr:cNvPr>
        <xdr:cNvSpPr txBox="1"/>
      </xdr:nvSpPr>
      <xdr:spPr>
        <a:xfrm>
          <a:off x="22199600" y="700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62729</xdr:rowOff>
    </xdr:from>
    <xdr:to>
      <xdr:col>112</xdr:col>
      <xdr:colOff>38100</xdr:colOff>
      <xdr:row>41</xdr:row>
      <xdr:rowOff>164329</xdr:rowOff>
    </xdr:to>
    <xdr:sp macro="" textlink="">
      <xdr:nvSpPr>
        <xdr:cNvPr id="449" name="楕円 448">
          <a:extLst>
            <a:ext uri="{FF2B5EF4-FFF2-40B4-BE49-F238E27FC236}">
              <a16:creationId xmlns:a16="http://schemas.microsoft.com/office/drawing/2014/main" id="{00000000-0008-0000-0200-0000C1010000}"/>
            </a:ext>
          </a:extLst>
        </xdr:cNvPr>
        <xdr:cNvSpPr/>
      </xdr:nvSpPr>
      <xdr:spPr>
        <a:xfrm>
          <a:off x="21272500" y="709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113075</xdr:rowOff>
    </xdr:from>
    <xdr:to>
      <xdr:col>116</xdr:col>
      <xdr:colOff>63500</xdr:colOff>
      <xdr:row>41</xdr:row>
      <xdr:rowOff>113529</xdr:rowOff>
    </xdr:to>
    <xdr:cxnSp macro="">
      <xdr:nvCxnSpPr>
        <xdr:cNvPr id="450" name="直線コネクタ 449">
          <a:extLst>
            <a:ext uri="{FF2B5EF4-FFF2-40B4-BE49-F238E27FC236}">
              <a16:creationId xmlns:a16="http://schemas.microsoft.com/office/drawing/2014/main" id="{00000000-0008-0000-0200-0000C2010000}"/>
            </a:ext>
          </a:extLst>
        </xdr:cNvPr>
        <xdr:cNvCxnSpPr/>
      </xdr:nvCxnSpPr>
      <xdr:spPr>
        <a:xfrm flipV="1">
          <a:off x="21323300" y="7142525"/>
          <a:ext cx="838200" cy="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61594</xdr:rowOff>
    </xdr:from>
    <xdr:to>
      <xdr:col>107</xdr:col>
      <xdr:colOff>101600</xdr:colOff>
      <xdr:row>41</xdr:row>
      <xdr:rowOff>163194</xdr:rowOff>
    </xdr:to>
    <xdr:sp macro="" textlink="">
      <xdr:nvSpPr>
        <xdr:cNvPr id="451" name="楕円 450">
          <a:extLst>
            <a:ext uri="{FF2B5EF4-FFF2-40B4-BE49-F238E27FC236}">
              <a16:creationId xmlns:a16="http://schemas.microsoft.com/office/drawing/2014/main" id="{00000000-0008-0000-0200-0000C3010000}"/>
            </a:ext>
          </a:extLst>
        </xdr:cNvPr>
        <xdr:cNvSpPr/>
      </xdr:nvSpPr>
      <xdr:spPr>
        <a:xfrm>
          <a:off x="20383500" y="709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112394</xdr:rowOff>
    </xdr:from>
    <xdr:to>
      <xdr:col>111</xdr:col>
      <xdr:colOff>177800</xdr:colOff>
      <xdr:row>41</xdr:row>
      <xdr:rowOff>113529</xdr:rowOff>
    </xdr:to>
    <xdr:cxnSp macro="">
      <xdr:nvCxnSpPr>
        <xdr:cNvPr id="452" name="直線コネクタ 451">
          <a:extLst>
            <a:ext uri="{FF2B5EF4-FFF2-40B4-BE49-F238E27FC236}">
              <a16:creationId xmlns:a16="http://schemas.microsoft.com/office/drawing/2014/main" id="{00000000-0008-0000-0200-0000C4010000}"/>
            </a:ext>
          </a:extLst>
        </xdr:cNvPr>
        <xdr:cNvCxnSpPr/>
      </xdr:nvCxnSpPr>
      <xdr:spPr>
        <a:xfrm>
          <a:off x="20434300" y="7141844"/>
          <a:ext cx="889000" cy="1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60489</xdr:rowOff>
    </xdr:from>
    <xdr:to>
      <xdr:col>102</xdr:col>
      <xdr:colOff>165100</xdr:colOff>
      <xdr:row>41</xdr:row>
      <xdr:rowOff>162089</xdr:rowOff>
    </xdr:to>
    <xdr:sp macro="" textlink="">
      <xdr:nvSpPr>
        <xdr:cNvPr id="453" name="楕円 452">
          <a:extLst>
            <a:ext uri="{FF2B5EF4-FFF2-40B4-BE49-F238E27FC236}">
              <a16:creationId xmlns:a16="http://schemas.microsoft.com/office/drawing/2014/main" id="{00000000-0008-0000-0200-0000C5010000}"/>
            </a:ext>
          </a:extLst>
        </xdr:cNvPr>
        <xdr:cNvSpPr/>
      </xdr:nvSpPr>
      <xdr:spPr>
        <a:xfrm>
          <a:off x="19494500" y="708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111289</xdr:rowOff>
    </xdr:from>
    <xdr:to>
      <xdr:col>107</xdr:col>
      <xdr:colOff>50800</xdr:colOff>
      <xdr:row>41</xdr:row>
      <xdr:rowOff>112394</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a:off x="19545300" y="7140739"/>
          <a:ext cx="8890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66304</xdr:rowOff>
    </xdr:from>
    <xdr:to>
      <xdr:col>98</xdr:col>
      <xdr:colOff>38100</xdr:colOff>
      <xdr:row>41</xdr:row>
      <xdr:rowOff>167904</xdr:rowOff>
    </xdr:to>
    <xdr:sp macro="" textlink="">
      <xdr:nvSpPr>
        <xdr:cNvPr id="455" name="楕円 454">
          <a:extLst>
            <a:ext uri="{FF2B5EF4-FFF2-40B4-BE49-F238E27FC236}">
              <a16:creationId xmlns:a16="http://schemas.microsoft.com/office/drawing/2014/main" id="{00000000-0008-0000-0200-0000C7010000}"/>
            </a:ext>
          </a:extLst>
        </xdr:cNvPr>
        <xdr:cNvSpPr/>
      </xdr:nvSpPr>
      <xdr:spPr>
        <a:xfrm>
          <a:off x="18605500" y="709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111289</xdr:rowOff>
    </xdr:from>
    <xdr:to>
      <xdr:col>102</xdr:col>
      <xdr:colOff>114300</xdr:colOff>
      <xdr:row>41</xdr:row>
      <xdr:rowOff>117104</xdr:rowOff>
    </xdr:to>
    <xdr:cxnSp macro="">
      <xdr:nvCxnSpPr>
        <xdr:cNvPr id="456" name="直線コネクタ 455">
          <a:extLst>
            <a:ext uri="{FF2B5EF4-FFF2-40B4-BE49-F238E27FC236}">
              <a16:creationId xmlns:a16="http://schemas.microsoft.com/office/drawing/2014/main" id="{00000000-0008-0000-0200-0000C8010000}"/>
            </a:ext>
          </a:extLst>
        </xdr:cNvPr>
        <xdr:cNvCxnSpPr/>
      </xdr:nvCxnSpPr>
      <xdr:spPr>
        <a:xfrm flipV="1">
          <a:off x="18656300" y="7140739"/>
          <a:ext cx="889000" cy="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78823</xdr:rowOff>
    </xdr:from>
    <xdr:ext cx="599010" cy="259045"/>
    <xdr:sp macro="" textlink="">
      <xdr:nvSpPr>
        <xdr:cNvPr id="457" name="n_1aveValue【一般廃棄物処理施設】&#10;一人当たり有形固定資産（償却資産）額">
          <a:extLst>
            <a:ext uri="{FF2B5EF4-FFF2-40B4-BE49-F238E27FC236}">
              <a16:creationId xmlns:a16="http://schemas.microsoft.com/office/drawing/2014/main" id="{00000000-0008-0000-0200-0000C9010000}"/>
            </a:ext>
          </a:extLst>
        </xdr:cNvPr>
        <xdr:cNvSpPr txBox="1"/>
      </xdr:nvSpPr>
      <xdr:spPr>
        <a:xfrm>
          <a:off x="21011095" y="676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85538</xdr:rowOff>
    </xdr:from>
    <xdr:ext cx="599010" cy="259045"/>
    <xdr:sp macro="" textlink="">
      <xdr:nvSpPr>
        <xdr:cNvPr id="458" name="n_2aveValue【一般廃棄物処理施設】&#10;一人当たり有形固定資産（償却資産）額">
          <a:extLst>
            <a:ext uri="{FF2B5EF4-FFF2-40B4-BE49-F238E27FC236}">
              <a16:creationId xmlns:a16="http://schemas.microsoft.com/office/drawing/2014/main" id="{00000000-0008-0000-0200-0000CA010000}"/>
            </a:ext>
          </a:extLst>
        </xdr:cNvPr>
        <xdr:cNvSpPr txBox="1"/>
      </xdr:nvSpPr>
      <xdr:spPr>
        <a:xfrm>
          <a:off x="20134795" y="6772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107100</xdr:rowOff>
    </xdr:from>
    <xdr:ext cx="599010" cy="259045"/>
    <xdr:sp macro="" textlink="">
      <xdr:nvSpPr>
        <xdr:cNvPr id="459" name="n_3aveValue【一般廃棄物処理施設】&#10;一人当たり有形固定資産（償却資産）額">
          <a:extLst>
            <a:ext uri="{FF2B5EF4-FFF2-40B4-BE49-F238E27FC236}">
              <a16:creationId xmlns:a16="http://schemas.microsoft.com/office/drawing/2014/main" id="{00000000-0008-0000-0200-0000CB010000}"/>
            </a:ext>
          </a:extLst>
        </xdr:cNvPr>
        <xdr:cNvSpPr txBox="1"/>
      </xdr:nvSpPr>
      <xdr:spPr>
        <a:xfrm>
          <a:off x="19245795" y="679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104670</xdr:rowOff>
    </xdr:from>
    <xdr:ext cx="599010" cy="259045"/>
    <xdr:sp macro="" textlink="">
      <xdr:nvSpPr>
        <xdr:cNvPr id="460" name="n_4aveValue【一般廃棄物処理施設】&#10;一人当たり有形固定資産（償却資産）額">
          <a:extLst>
            <a:ext uri="{FF2B5EF4-FFF2-40B4-BE49-F238E27FC236}">
              <a16:creationId xmlns:a16="http://schemas.microsoft.com/office/drawing/2014/main" id="{00000000-0008-0000-0200-0000CC010000}"/>
            </a:ext>
          </a:extLst>
        </xdr:cNvPr>
        <xdr:cNvSpPr txBox="1"/>
      </xdr:nvSpPr>
      <xdr:spPr>
        <a:xfrm>
          <a:off x="18356795" y="6791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155456</xdr:rowOff>
    </xdr:from>
    <xdr:ext cx="534377" cy="259045"/>
    <xdr:sp macro="" textlink="">
      <xdr:nvSpPr>
        <xdr:cNvPr id="461" name="n_1mainValue【一般廃棄物処理施設】&#10;一人当たり有形固定資産（償却資産）額">
          <a:extLst>
            <a:ext uri="{FF2B5EF4-FFF2-40B4-BE49-F238E27FC236}">
              <a16:creationId xmlns:a16="http://schemas.microsoft.com/office/drawing/2014/main" id="{00000000-0008-0000-0200-0000CD010000}"/>
            </a:ext>
          </a:extLst>
        </xdr:cNvPr>
        <xdr:cNvSpPr txBox="1"/>
      </xdr:nvSpPr>
      <xdr:spPr>
        <a:xfrm>
          <a:off x="21043411" y="718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154321</xdr:rowOff>
    </xdr:from>
    <xdr:ext cx="534377" cy="259045"/>
    <xdr:sp macro="" textlink="">
      <xdr:nvSpPr>
        <xdr:cNvPr id="462" name="n_2mainValue【一般廃棄物処理施設】&#10;一人当たり有形固定資産（償却資産）額">
          <a:extLst>
            <a:ext uri="{FF2B5EF4-FFF2-40B4-BE49-F238E27FC236}">
              <a16:creationId xmlns:a16="http://schemas.microsoft.com/office/drawing/2014/main" id="{00000000-0008-0000-0200-0000CE010000}"/>
            </a:ext>
          </a:extLst>
        </xdr:cNvPr>
        <xdr:cNvSpPr txBox="1"/>
      </xdr:nvSpPr>
      <xdr:spPr>
        <a:xfrm>
          <a:off x="20167111" y="718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153216</xdr:rowOff>
    </xdr:from>
    <xdr:ext cx="534377" cy="259045"/>
    <xdr:sp macro="" textlink="">
      <xdr:nvSpPr>
        <xdr:cNvPr id="463" name="n_3mainValue【一般廃棄物処理施設】&#10;一人当たり有形固定資産（償却資産）額">
          <a:extLst>
            <a:ext uri="{FF2B5EF4-FFF2-40B4-BE49-F238E27FC236}">
              <a16:creationId xmlns:a16="http://schemas.microsoft.com/office/drawing/2014/main" id="{00000000-0008-0000-0200-0000CF010000}"/>
            </a:ext>
          </a:extLst>
        </xdr:cNvPr>
        <xdr:cNvSpPr txBox="1"/>
      </xdr:nvSpPr>
      <xdr:spPr>
        <a:xfrm>
          <a:off x="19278111" y="718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159031</xdr:rowOff>
    </xdr:from>
    <xdr:ext cx="534377" cy="259045"/>
    <xdr:sp macro="" textlink="">
      <xdr:nvSpPr>
        <xdr:cNvPr id="464" name="n_4mainValue【一般廃棄物処理施設】&#10;一人当たり有形固定資産（償却資産）額">
          <a:extLst>
            <a:ext uri="{FF2B5EF4-FFF2-40B4-BE49-F238E27FC236}">
              <a16:creationId xmlns:a16="http://schemas.microsoft.com/office/drawing/2014/main" id="{00000000-0008-0000-0200-0000D0010000}"/>
            </a:ext>
          </a:extLst>
        </xdr:cNvPr>
        <xdr:cNvSpPr txBox="1"/>
      </xdr:nvSpPr>
      <xdr:spPr>
        <a:xfrm>
          <a:off x="18389111" y="718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5" name="正方形/長方形 464">
          <a:extLst>
            <a:ext uri="{FF2B5EF4-FFF2-40B4-BE49-F238E27FC236}">
              <a16:creationId xmlns:a16="http://schemas.microsoft.com/office/drawing/2014/main" id="{00000000-0008-0000-0200-0000D1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6" name="正方形/長方形 465">
          <a:extLst>
            <a:ext uri="{FF2B5EF4-FFF2-40B4-BE49-F238E27FC236}">
              <a16:creationId xmlns:a16="http://schemas.microsoft.com/office/drawing/2014/main" id="{00000000-0008-0000-0200-0000D2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7" name="正方形/長方形 466">
          <a:extLst>
            <a:ext uri="{FF2B5EF4-FFF2-40B4-BE49-F238E27FC236}">
              <a16:creationId xmlns:a16="http://schemas.microsoft.com/office/drawing/2014/main" id="{00000000-0008-0000-0200-0000D3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8" name="正方形/長方形 467">
          <a:extLst>
            <a:ext uri="{FF2B5EF4-FFF2-40B4-BE49-F238E27FC236}">
              <a16:creationId xmlns:a16="http://schemas.microsoft.com/office/drawing/2014/main" id="{00000000-0008-0000-0200-0000D4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9" name="正方形/長方形 468">
          <a:extLst>
            <a:ext uri="{FF2B5EF4-FFF2-40B4-BE49-F238E27FC236}">
              <a16:creationId xmlns:a16="http://schemas.microsoft.com/office/drawing/2014/main" id="{00000000-0008-0000-0200-0000D5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0" name="正方形/長方形 469">
          <a:extLst>
            <a:ext uri="{FF2B5EF4-FFF2-40B4-BE49-F238E27FC236}">
              <a16:creationId xmlns:a16="http://schemas.microsoft.com/office/drawing/2014/main" id="{00000000-0008-0000-0200-0000D6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1" name="正方形/長方形 470">
          <a:extLst>
            <a:ext uri="{FF2B5EF4-FFF2-40B4-BE49-F238E27FC236}">
              <a16:creationId xmlns:a16="http://schemas.microsoft.com/office/drawing/2014/main" id="{00000000-0008-0000-0200-0000D7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2" name="正方形/長方形 471">
          <a:extLst>
            <a:ext uri="{FF2B5EF4-FFF2-40B4-BE49-F238E27FC236}">
              <a16:creationId xmlns:a16="http://schemas.microsoft.com/office/drawing/2014/main" id="{00000000-0008-0000-0200-0000D801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73" name="正方形/長方形 472">
          <a:extLst>
            <a:ext uri="{FF2B5EF4-FFF2-40B4-BE49-F238E27FC236}">
              <a16:creationId xmlns:a16="http://schemas.microsoft.com/office/drawing/2014/main" id="{00000000-0008-0000-0200-0000D9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4" name="正方形/長方形 473">
          <a:extLst>
            <a:ext uri="{FF2B5EF4-FFF2-40B4-BE49-F238E27FC236}">
              <a16:creationId xmlns:a16="http://schemas.microsoft.com/office/drawing/2014/main" id="{00000000-0008-0000-0200-0000DA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5" name="正方形/長方形 474">
          <a:extLst>
            <a:ext uri="{FF2B5EF4-FFF2-40B4-BE49-F238E27FC236}">
              <a16:creationId xmlns:a16="http://schemas.microsoft.com/office/drawing/2014/main" id="{00000000-0008-0000-0200-0000DB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6" name="正方形/長方形 475">
          <a:extLst>
            <a:ext uri="{FF2B5EF4-FFF2-40B4-BE49-F238E27FC236}">
              <a16:creationId xmlns:a16="http://schemas.microsoft.com/office/drawing/2014/main" id="{00000000-0008-0000-0200-0000DC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7" name="正方形/長方形 476">
          <a:extLst>
            <a:ext uri="{FF2B5EF4-FFF2-40B4-BE49-F238E27FC236}">
              <a16:creationId xmlns:a16="http://schemas.microsoft.com/office/drawing/2014/main" id="{00000000-0008-0000-0200-0000DD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8" name="正方形/長方形 477">
          <a:extLst>
            <a:ext uri="{FF2B5EF4-FFF2-40B4-BE49-F238E27FC236}">
              <a16:creationId xmlns:a16="http://schemas.microsoft.com/office/drawing/2014/main" id="{00000000-0008-0000-0200-0000DE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9" name="正方形/長方形 478">
          <a:extLst>
            <a:ext uri="{FF2B5EF4-FFF2-40B4-BE49-F238E27FC236}">
              <a16:creationId xmlns:a16="http://schemas.microsoft.com/office/drawing/2014/main" id="{00000000-0008-0000-0200-0000DF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0" name="正方形/長方形 479">
          <a:extLst>
            <a:ext uri="{FF2B5EF4-FFF2-40B4-BE49-F238E27FC236}">
              <a16:creationId xmlns:a16="http://schemas.microsoft.com/office/drawing/2014/main" id="{00000000-0008-0000-0200-0000E001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81" name="正方形/長方形 480">
          <a:extLst>
            <a:ext uri="{FF2B5EF4-FFF2-40B4-BE49-F238E27FC236}">
              <a16:creationId xmlns:a16="http://schemas.microsoft.com/office/drawing/2014/main" id="{00000000-0008-0000-0200-0000E1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2" name="正方形/長方形 481">
          <a:extLst>
            <a:ext uri="{FF2B5EF4-FFF2-40B4-BE49-F238E27FC236}">
              <a16:creationId xmlns:a16="http://schemas.microsoft.com/office/drawing/2014/main" id="{00000000-0008-0000-0200-0000E2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3" name="正方形/長方形 482">
          <a:extLst>
            <a:ext uri="{FF2B5EF4-FFF2-40B4-BE49-F238E27FC236}">
              <a16:creationId xmlns:a16="http://schemas.microsoft.com/office/drawing/2014/main" id="{00000000-0008-0000-0200-0000E3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4" name="正方形/長方形 483">
          <a:extLst>
            <a:ext uri="{FF2B5EF4-FFF2-40B4-BE49-F238E27FC236}">
              <a16:creationId xmlns:a16="http://schemas.microsoft.com/office/drawing/2014/main" id="{00000000-0008-0000-0200-0000E4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5" name="正方形/長方形 484">
          <a:extLst>
            <a:ext uri="{FF2B5EF4-FFF2-40B4-BE49-F238E27FC236}">
              <a16:creationId xmlns:a16="http://schemas.microsoft.com/office/drawing/2014/main" id="{00000000-0008-0000-0200-0000E5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6" name="正方形/長方形 485">
          <a:extLst>
            <a:ext uri="{FF2B5EF4-FFF2-40B4-BE49-F238E27FC236}">
              <a16:creationId xmlns:a16="http://schemas.microsoft.com/office/drawing/2014/main" id="{00000000-0008-0000-0200-0000E6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7" name="正方形/長方形 486">
          <a:extLst>
            <a:ext uri="{FF2B5EF4-FFF2-40B4-BE49-F238E27FC236}">
              <a16:creationId xmlns:a16="http://schemas.microsoft.com/office/drawing/2014/main" id="{00000000-0008-0000-0200-0000E7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8" name="正方形/長方形 487">
          <a:extLst>
            <a:ext uri="{FF2B5EF4-FFF2-40B4-BE49-F238E27FC236}">
              <a16:creationId xmlns:a16="http://schemas.microsoft.com/office/drawing/2014/main" id="{00000000-0008-0000-0200-0000E8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89" name="テキスト ボックス 488">
          <a:extLst>
            <a:ext uri="{FF2B5EF4-FFF2-40B4-BE49-F238E27FC236}">
              <a16:creationId xmlns:a16="http://schemas.microsoft.com/office/drawing/2014/main" id="{00000000-0008-0000-0200-0000E9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0" name="直線コネクタ 489">
          <a:extLst>
            <a:ext uri="{FF2B5EF4-FFF2-40B4-BE49-F238E27FC236}">
              <a16:creationId xmlns:a16="http://schemas.microsoft.com/office/drawing/2014/main" id="{00000000-0008-0000-0200-0000EA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91" name="テキスト ボックス 490">
          <a:extLst>
            <a:ext uri="{FF2B5EF4-FFF2-40B4-BE49-F238E27FC236}">
              <a16:creationId xmlns:a16="http://schemas.microsoft.com/office/drawing/2014/main" id="{00000000-0008-0000-0200-0000EB01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92" name="直線コネクタ 491">
          <a:extLst>
            <a:ext uri="{FF2B5EF4-FFF2-40B4-BE49-F238E27FC236}">
              <a16:creationId xmlns:a16="http://schemas.microsoft.com/office/drawing/2014/main" id="{00000000-0008-0000-0200-0000EC01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93" name="テキスト ボックス 492">
          <a:extLst>
            <a:ext uri="{FF2B5EF4-FFF2-40B4-BE49-F238E27FC236}">
              <a16:creationId xmlns:a16="http://schemas.microsoft.com/office/drawing/2014/main" id="{00000000-0008-0000-0200-0000ED01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94" name="直線コネクタ 493">
          <a:extLst>
            <a:ext uri="{FF2B5EF4-FFF2-40B4-BE49-F238E27FC236}">
              <a16:creationId xmlns:a16="http://schemas.microsoft.com/office/drawing/2014/main" id="{00000000-0008-0000-0200-0000EE01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95" name="テキスト ボックス 494">
          <a:extLst>
            <a:ext uri="{FF2B5EF4-FFF2-40B4-BE49-F238E27FC236}">
              <a16:creationId xmlns:a16="http://schemas.microsoft.com/office/drawing/2014/main" id="{00000000-0008-0000-0200-0000EF01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96" name="直線コネクタ 495">
          <a:extLst>
            <a:ext uri="{FF2B5EF4-FFF2-40B4-BE49-F238E27FC236}">
              <a16:creationId xmlns:a16="http://schemas.microsoft.com/office/drawing/2014/main" id="{00000000-0008-0000-0200-0000F001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97" name="テキスト ボックス 496">
          <a:extLst>
            <a:ext uri="{FF2B5EF4-FFF2-40B4-BE49-F238E27FC236}">
              <a16:creationId xmlns:a16="http://schemas.microsoft.com/office/drawing/2014/main" id="{00000000-0008-0000-0200-0000F101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98" name="直線コネクタ 497">
          <a:extLst>
            <a:ext uri="{FF2B5EF4-FFF2-40B4-BE49-F238E27FC236}">
              <a16:creationId xmlns:a16="http://schemas.microsoft.com/office/drawing/2014/main" id="{00000000-0008-0000-0200-0000F201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99" name="テキスト ボックス 498">
          <a:extLst>
            <a:ext uri="{FF2B5EF4-FFF2-40B4-BE49-F238E27FC236}">
              <a16:creationId xmlns:a16="http://schemas.microsoft.com/office/drawing/2014/main" id="{00000000-0008-0000-0200-0000F301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00" name="直線コネクタ 499">
          <a:extLst>
            <a:ext uri="{FF2B5EF4-FFF2-40B4-BE49-F238E27FC236}">
              <a16:creationId xmlns:a16="http://schemas.microsoft.com/office/drawing/2014/main" id="{00000000-0008-0000-0200-0000F401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01" name="テキスト ボックス 500">
          <a:extLst>
            <a:ext uri="{FF2B5EF4-FFF2-40B4-BE49-F238E27FC236}">
              <a16:creationId xmlns:a16="http://schemas.microsoft.com/office/drawing/2014/main" id="{00000000-0008-0000-0200-0000F501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2" name="直線コネクタ 501">
          <a:extLst>
            <a:ext uri="{FF2B5EF4-FFF2-40B4-BE49-F238E27FC236}">
              <a16:creationId xmlns:a16="http://schemas.microsoft.com/office/drawing/2014/main" id="{00000000-0008-0000-0200-0000F6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03" name="テキスト ボックス 502">
          <a:extLst>
            <a:ext uri="{FF2B5EF4-FFF2-40B4-BE49-F238E27FC236}">
              <a16:creationId xmlns:a16="http://schemas.microsoft.com/office/drawing/2014/main" id="{00000000-0008-0000-0200-0000F701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04" name="【消防施設】&#10;有形固定資産減価償却率グラフ枠">
          <a:extLst>
            <a:ext uri="{FF2B5EF4-FFF2-40B4-BE49-F238E27FC236}">
              <a16:creationId xmlns:a16="http://schemas.microsoft.com/office/drawing/2014/main" id="{00000000-0008-0000-0200-0000F8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60961</xdr:rowOff>
    </xdr:from>
    <xdr:to>
      <xdr:col>85</xdr:col>
      <xdr:colOff>126364</xdr:colOff>
      <xdr:row>86</xdr:row>
      <xdr:rowOff>60961</xdr:rowOff>
    </xdr:to>
    <xdr:cxnSp macro="">
      <xdr:nvCxnSpPr>
        <xdr:cNvPr id="505" name="直線コネクタ 504">
          <a:extLst>
            <a:ext uri="{FF2B5EF4-FFF2-40B4-BE49-F238E27FC236}">
              <a16:creationId xmlns:a16="http://schemas.microsoft.com/office/drawing/2014/main" id="{00000000-0008-0000-0200-0000F9010000}"/>
            </a:ext>
          </a:extLst>
        </xdr:cNvPr>
        <xdr:cNvCxnSpPr/>
      </xdr:nvCxnSpPr>
      <xdr:spPr>
        <a:xfrm flipV="1">
          <a:off x="16318864" y="13262611"/>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64788</xdr:rowOff>
    </xdr:from>
    <xdr:ext cx="405111" cy="259045"/>
    <xdr:sp macro="" textlink="">
      <xdr:nvSpPr>
        <xdr:cNvPr id="506" name="【消防施設】&#10;有形固定資産減価償却率最小値テキスト">
          <a:extLst>
            <a:ext uri="{FF2B5EF4-FFF2-40B4-BE49-F238E27FC236}">
              <a16:creationId xmlns:a16="http://schemas.microsoft.com/office/drawing/2014/main" id="{00000000-0008-0000-0200-0000FA010000}"/>
            </a:ext>
          </a:extLst>
        </xdr:cNvPr>
        <xdr:cNvSpPr txBox="1"/>
      </xdr:nvSpPr>
      <xdr:spPr>
        <a:xfrm>
          <a:off x="163576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60961</xdr:rowOff>
    </xdr:from>
    <xdr:to>
      <xdr:col>86</xdr:col>
      <xdr:colOff>25400</xdr:colOff>
      <xdr:row>86</xdr:row>
      <xdr:rowOff>60961</xdr:rowOff>
    </xdr:to>
    <xdr:cxnSp macro="">
      <xdr:nvCxnSpPr>
        <xdr:cNvPr id="507" name="直線コネクタ 506">
          <a:extLst>
            <a:ext uri="{FF2B5EF4-FFF2-40B4-BE49-F238E27FC236}">
              <a16:creationId xmlns:a16="http://schemas.microsoft.com/office/drawing/2014/main" id="{00000000-0008-0000-0200-0000FB010000}"/>
            </a:ext>
          </a:extLst>
        </xdr:cNvPr>
        <xdr:cNvCxnSpPr/>
      </xdr:nvCxnSpPr>
      <xdr:spPr>
        <a:xfrm>
          <a:off x="16230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7638</xdr:rowOff>
    </xdr:from>
    <xdr:ext cx="405111" cy="259045"/>
    <xdr:sp macro="" textlink="">
      <xdr:nvSpPr>
        <xdr:cNvPr id="508" name="【消防施設】&#10;有形固定資産減価償却率最大値テキスト">
          <a:extLst>
            <a:ext uri="{FF2B5EF4-FFF2-40B4-BE49-F238E27FC236}">
              <a16:creationId xmlns:a16="http://schemas.microsoft.com/office/drawing/2014/main" id="{00000000-0008-0000-0200-0000FC010000}"/>
            </a:ext>
          </a:extLst>
        </xdr:cNvPr>
        <xdr:cNvSpPr txBox="1"/>
      </xdr:nvSpPr>
      <xdr:spPr>
        <a:xfrm>
          <a:off x="16357600" y="1303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60961</xdr:rowOff>
    </xdr:from>
    <xdr:to>
      <xdr:col>86</xdr:col>
      <xdr:colOff>25400</xdr:colOff>
      <xdr:row>77</xdr:row>
      <xdr:rowOff>60961</xdr:rowOff>
    </xdr:to>
    <xdr:cxnSp macro="">
      <xdr:nvCxnSpPr>
        <xdr:cNvPr id="509" name="直線コネクタ 508">
          <a:extLst>
            <a:ext uri="{FF2B5EF4-FFF2-40B4-BE49-F238E27FC236}">
              <a16:creationId xmlns:a16="http://schemas.microsoft.com/office/drawing/2014/main" id="{00000000-0008-0000-0200-0000FD010000}"/>
            </a:ext>
          </a:extLst>
        </xdr:cNvPr>
        <xdr:cNvCxnSpPr/>
      </xdr:nvCxnSpPr>
      <xdr:spPr>
        <a:xfrm>
          <a:off x="16230600" y="1326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71138</xdr:rowOff>
    </xdr:from>
    <xdr:ext cx="405111" cy="259045"/>
    <xdr:sp macro="" textlink="">
      <xdr:nvSpPr>
        <xdr:cNvPr id="510" name="【消防施設】&#10;有形固定資産減価償却率平均値テキスト">
          <a:extLst>
            <a:ext uri="{FF2B5EF4-FFF2-40B4-BE49-F238E27FC236}">
              <a16:creationId xmlns:a16="http://schemas.microsoft.com/office/drawing/2014/main" id="{00000000-0008-0000-0200-0000FE010000}"/>
            </a:ext>
          </a:extLst>
        </xdr:cNvPr>
        <xdr:cNvSpPr txBox="1"/>
      </xdr:nvSpPr>
      <xdr:spPr>
        <a:xfrm>
          <a:off x="16357600" y="13787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48261</xdr:rowOff>
    </xdr:from>
    <xdr:to>
      <xdr:col>85</xdr:col>
      <xdr:colOff>177800</xdr:colOff>
      <xdr:row>81</xdr:row>
      <xdr:rowOff>149861</xdr:rowOff>
    </xdr:to>
    <xdr:sp macro="" textlink="">
      <xdr:nvSpPr>
        <xdr:cNvPr id="511" name="フローチャート: 判断 510">
          <a:extLst>
            <a:ext uri="{FF2B5EF4-FFF2-40B4-BE49-F238E27FC236}">
              <a16:creationId xmlns:a16="http://schemas.microsoft.com/office/drawing/2014/main" id="{00000000-0008-0000-0200-0000FF010000}"/>
            </a:ext>
          </a:extLst>
        </xdr:cNvPr>
        <xdr:cNvSpPr/>
      </xdr:nvSpPr>
      <xdr:spPr>
        <a:xfrm>
          <a:off x="16268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162561</xdr:rowOff>
    </xdr:from>
    <xdr:to>
      <xdr:col>81</xdr:col>
      <xdr:colOff>101600</xdr:colOff>
      <xdr:row>82</xdr:row>
      <xdr:rowOff>92711</xdr:rowOff>
    </xdr:to>
    <xdr:sp macro="" textlink="">
      <xdr:nvSpPr>
        <xdr:cNvPr id="512" name="フローチャート: 判断 511">
          <a:extLst>
            <a:ext uri="{FF2B5EF4-FFF2-40B4-BE49-F238E27FC236}">
              <a16:creationId xmlns:a16="http://schemas.microsoft.com/office/drawing/2014/main" id="{00000000-0008-0000-0200-000000020000}"/>
            </a:ext>
          </a:extLst>
        </xdr:cNvPr>
        <xdr:cNvSpPr/>
      </xdr:nvSpPr>
      <xdr:spPr>
        <a:xfrm>
          <a:off x="15430500" y="1405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23495</xdr:rowOff>
    </xdr:from>
    <xdr:to>
      <xdr:col>76</xdr:col>
      <xdr:colOff>165100</xdr:colOff>
      <xdr:row>82</xdr:row>
      <xdr:rowOff>125095</xdr:rowOff>
    </xdr:to>
    <xdr:sp macro="" textlink="">
      <xdr:nvSpPr>
        <xdr:cNvPr id="513" name="フローチャート: 判断 512">
          <a:extLst>
            <a:ext uri="{FF2B5EF4-FFF2-40B4-BE49-F238E27FC236}">
              <a16:creationId xmlns:a16="http://schemas.microsoft.com/office/drawing/2014/main" id="{00000000-0008-0000-0200-000001020000}"/>
            </a:ext>
          </a:extLst>
        </xdr:cNvPr>
        <xdr:cNvSpPr/>
      </xdr:nvSpPr>
      <xdr:spPr>
        <a:xfrm>
          <a:off x="14541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166370</xdr:rowOff>
    </xdr:from>
    <xdr:to>
      <xdr:col>72</xdr:col>
      <xdr:colOff>38100</xdr:colOff>
      <xdr:row>82</xdr:row>
      <xdr:rowOff>96520</xdr:rowOff>
    </xdr:to>
    <xdr:sp macro="" textlink="">
      <xdr:nvSpPr>
        <xdr:cNvPr id="514" name="フローチャート: 判断 513">
          <a:extLst>
            <a:ext uri="{FF2B5EF4-FFF2-40B4-BE49-F238E27FC236}">
              <a16:creationId xmlns:a16="http://schemas.microsoft.com/office/drawing/2014/main" id="{00000000-0008-0000-0200-000002020000}"/>
            </a:ext>
          </a:extLst>
        </xdr:cNvPr>
        <xdr:cNvSpPr/>
      </xdr:nvSpPr>
      <xdr:spPr>
        <a:xfrm>
          <a:off x="136525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69214</xdr:rowOff>
    </xdr:from>
    <xdr:to>
      <xdr:col>67</xdr:col>
      <xdr:colOff>101600</xdr:colOff>
      <xdr:row>81</xdr:row>
      <xdr:rowOff>170814</xdr:rowOff>
    </xdr:to>
    <xdr:sp macro="" textlink="">
      <xdr:nvSpPr>
        <xdr:cNvPr id="515" name="フローチャート: 判断 514">
          <a:extLst>
            <a:ext uri="{FF2B5EF4-FFF2-40B4-BE49-F238E27FC236}">
              <a16:creationId xmlns:a16="http://schemas.microsoft.com/office/drawing/2014/main" id="{00000000-0008-0000-0200-000003020000}"/>
            </a:ext>
          </a:extLst>
        </xdr:cNvPr>
        <xdr:cNvSpPr/>
      </xdr:nvSpPr>
      <xdr:spPr>
        <a:xfrm>
          <a:off x="127635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16" name="テキスト ボックス 515">
          <a:extLst>
            <a:ext uri="{FF2B5EF4-FFF2-40B4-BE49-F238E27FC236}">
              <a16:creationId xmlns:a16="http://schemas.microsoft.com/office/drawing/2014/main" id="{00000000-0008-0000-0200-000004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17" name="テキスト ボックス 516">
          <a:extLst>
            <a:ext uri="{FF2B5EF4-FFF2-40B4-BE49-F238E27FC236}">
              <a16:creationId xmlns:a16="http://schemas.microsoft.com/office/drawing/2014/main" id="{00000000-0008-0000-0200-000005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18" name="テキスト ボックス 517">
          <a:extLst>
            <a:ext uri="{FF2B5EF4-FFF2-40B4-BE49-F238E27FC236}">
              <a16:creationId xmlns:a16="http://schemas.microsoft.com/office/drawing/2014/main" id="{00000000-0008-0000-0200-000006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19" name="テキスト ボックス 518">
          <a:extLst>
            <a:ext uri="{FF2B5EF4-FFF2-40B4-BE49-F238E27FC236}">
              <a16:creationId xmlns:a16="http://schemas.microsoft.com/office/drawing/2014/main" id="{00000000-0008-0000-0200-000007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0" name="テキスト ボックス 519">
          <a:extLst>
            <a:ext uri="{FF2B5EF4-FFF2-40B4-BE49-F238E27FC236}">
              <a16:creationId xmlns:a16="http://schemas.microsoft.com/office/drawing/2014/main" id="{00000000-0008-0000-0200-000008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46355</xdr:rowOff>
    </xdr:from>
    <xdr:to>
      <xdr:col>85</xdr:col>
      <xdr:colOff>177800</xdr:colOff>
      <xdr:row>83</xdr:row>
      <xdr:rowOff>147955</xdr:rowOff>
    </xdr:to>
    <xdr:sp macro="" textlink="">
      <xdr:nvSpPr>
        <xdr:cNvPr id="521" name="楕円 520">
          <a:extLst>
            <a:ext uri="{FF2B5EF4-FFF2-40B4-BE49-F238E27FC236}">
              <a16:creationId xmlns:a16="http://schemas.microsoft.com/office/drawing/2014/main" id="{00000000-0008-0000-0200-000009020000}"/>
            </a:ext>
          </a:extLst>
        </xdr:cNvPr>
        <xdr:cNvSpPr/>
      </xdr:nvSpPr>
      <xdr:spPr>
        <a:xfrm>
          <a:off x="16268700" y="1427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24782</xdr:rowOff>
    </xdr:from>
    <xdr:ext cx="405111" cy="259045"/>
    <xdr:sp macro="" textlink="">
      <xdr:nvSpPr>
        <xdr:cNvPr id="522" name="【消防施設】&#10;有形固定資産減価償却率該当値テキスト">
          <a:extLst>
            <a:ext uri="{FF2B5EF4-FFF2-40B4-BE49-F238E27FC236}">
              <a16:creationId xmlns:a16="http://schemas.microsoft.com/office/drawing/2014/main" id="{00000000-0008-0000-0200-00000A020000}"/>
            </a:ext>
          </a:extLst>
        </xdr:cNvPr>
        <xdr:cNvSpPr txBox="1"/>
      </xdr:nvSpPr>
      <xdr:spPr>
        <a:xfrm>
          <a:off x="16357600" y="1425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10161</xdr:rowOff>
    </xdr:from>
    <xdr:to>
      <xdr:col>81</xdr:col>
      <xdr:colOff>101600</xdr:colOff>
      <xdr:row>83</xdr:row>
      <xdr:rowOff>111761</xdr:rowOff>
    </xdr:to>
    <xdr:sp macro="" textlink="">
      <xdr:nvSpPr>
        <xdr:cNvPr id="523" name="楕円 522">
          <a:extLst>
            <a:ext uri="{FF2B5EF4-FFF2-40B4-BE49-F238E27FC236}">
              <a16:creationId xmlns:a16="http://schemas.microsoft.com/office/drawing/2014/main" id="{00000000-0008-0000-0200-00000B020000}"/>
            </a:ext>
          </a:extLst>
        </xdr:cNvPr>
        <xdr:cNvSpPr/>
      </xdr:nvSpPr>
      <xdr:spPr>
        <a:xfrm>
          <a:off x="154305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60961</xdr:rowOff>
    </xdr:from>
    <xdr:to>
      <xdr:col>85</xdr:col>
      <xdr:colOff>127000</xdr:colOff>
      <xdr:row>83</xdr:row>
      <xdr:rowOff>97155</xdr:rowOff>
    </xdr:to>
    <xdr:cxnSp macro="">
      <xdr:nvCxnSpPr>
        <xdr:cNvPr id="524" name="直線コネクタ 523">
          <a:extLst>
            <a:ext uri="{FF2B5EF4-FFF2-40B4-BE49-F238E27FC236}">
              <a16:creationId xmlns:a16="http://schemas.microsoft.com/office/drawing/2014/main" id="{00000000-0008-0000-0200-00000C020000}"/>
            </a:ext>
          </a:extLst>
        </xdr:cNvPr>
        <xdr:cNvCxnSpPr/>
      </xdr:nvCxnSpPr>
      <xdr:spPr>
        <a:xfrm>
          <a:off x="15481300" y="14291311"/>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19686</xdr:rowOff>
    </xdr:from>
    <xdr:to>
      <xdr:col>76</xdr:col>
      <xdr:colOff>165100</xdr:colOff>
      <xdr:row>83</xdr:row>
      <xdr:rowOff>121286</xdr:rowOff>
    </xdr:to>
    <xdr:sp macro="" textlink="">
      <xdr:nvSpPr>
        <xdr:cNvPr id="525" name="楕円 524">
          <a:extLst>
            <a:ext uri="{FF2B5EF4-FFF2-40B4-BE49-F238E27FC236}">
              <a16:creationId xmlns:a16="http://schemas.microsoft.com/office/drawing/2014/main" id="{00000000-0008-0000-0200-00000D020000}"/>
            </a:ext>
          </a:extLst>
        </xdr:cNvPr>
        <xdr:cNvSpPr/>
      </xdr:nvSpPr>
      <xdr:spPr>
        <a:xfrm>
          <a:off x="14541500" y="1425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60961</xdr:rowOff>
    </xdr:from>
    <xdr:to>
      <xdr:col>81</xdr:col>
      <xdr:colOff>50800</xdr:colOff>
      <xdr:row>83</xdr:row>
      <xdr:rowOff>70486</xdr:rowOff>
    </xdr:to>
    <xdr:cxnSp macro="">
      <xdr:nvCxnSpPr>
        <xdr:cNvPr id="526" name="直線コネクタ 525">
          <a:extLst>
            <a:ext uri="{FF2B5EF4-FFF2-40B4-BE49-F238E27FC236}">
              <a16:creationId xmlns:a16="http://schemas.microsoft.com/office/drawing/2014/main" id="{00000000-0008-0000-0200-00000E020000}"/>
            </a:ext>
          </a:extLst>
        </xdr:cNvPr>
        <xdr:cNvCxnSpPr/>
      </xdr:nvCxnSpPr>
      <xdr:spPr>
        <a:xfrm flipV="1">
          <a:off x="14592300" y="14291311"/>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158750</xdr:rowOff>
    </xdr:from>
    <xdr:to>
      <xdr:col>72</xdr:col>
      <xdr:colOff>38100</xdr:colOff>
      <xdr:row>83</xdr:row>
      <xdr:rowOff>88900</xdr:rowOff>
    </xdr:to>
    <xdr:sp macro="" textlink="">
      <xdr:nvSpPr>
        <xdr:cNvPr id="527" name="楕円 526">
          <a:extLst>
            <a:ext uri="{FF2B5EF4-FFF2-40B4-BE49-F238E27FC236}">
              <a16:creationId xmlns:a16="http://schemas.microsoft.com/office/drawing/2014/main" id="{00000000-0008-0000-0200-00000F020000}"/>
            </a:ext>
          </a:extLst>
        </xdr:cNvPr>
        <xdr:cNvSpPr/>
      </xdr:nvSpPr>
      <xdr:spPr>
        <a:xfrm>
          <a:off x="13652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38100</xdr:rowOff>
    </xdr:from>
    <xdr:to>
      <xdr:col>76</xdr:col>
      <xdr:colOff>114300</xdr:colOff>
      <xdr:row>83</xdr:row>
      <xdr:rowOff>70486</xdr:rowOff>
    </xdr:to>
    <xdr:cxnSp macro="">
      <xdr:nvCxnSpPr>
        <xdr:cNvPr id="528" name="直線コネクタ 527">
          <a:extLst>
            <a:ext uri="{FF2B5EF4-FFF2-40B4-BE49-F238E27FC236}">
              <a16:creationId xmlns:a16="http://schemas.microsoft.com/office/drawing/2014/main" id="{00000000-0008-0000-0200-000010020000}"/>
            </a:ext>
          </a:extLst>
        </xdr:cNvPr>
        <xdr:cNvCxnSpPr/>
      </xdr:nvCxnSpPr>
      <xdr:spPr>
        <a:xfrm>
          <a:off x="13703300" y="14268450"/>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33020</xdr:rowOff>
    </xdr:from>
    <xdr:to>
      <xdr:col>67</xdr:col>
      <xdr:colOff>101600</xdr:colOff>
      <xdr:row>85</xdr:row>
      <xdr:rowOff>134620</xdr:rowOff>
    </xdr:to>
    <xdr:sp macro="" textlink="">
      <xdr:nvSpPr>
        <xdr:cNvPr id="529" name="楕円 528">
          <a:extLst>
            <a:ext uri="{FF2B5EF4-FFF2-40B4-BE49-F238E27FC236}">
              <a16:creationId xmlns:a16="http://schemas.microsoft.com/office/drawing/2014/main" id="{00000000-0008-0000-0200-000011020000}"/>
            </a:ext>
          </a:extLst>
        </xdr:cNvPr>
        <xdr:cNvSpPr/>
      </xdr:nvSpPr>
      <xdr:spPr>
        <a:xfrm>
          <a:off x="12763500" y="146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38100</xdr:rowOff>
    </xdr:from>
    <xdr:to>
      <xdr:col>71</xdr:col>
      <xdr:colOff>177800</xdr:colOff>
      <xdr:row>85</xdr:row>
      <xdr:rowOff>83820</xdr:rowOff>
    </xdr:to>
    <xdr:cxnSp macro="">
      <xdr:nvCxnSpPr>
        <xdr:cNvPr id="530" name="直線コネクタ 529">
          <a:extLst>
            <a:ext uri="{FF2B5EF4-FFF2-40B4-BE49-F238E27FC236}">
              <a16:creationId xmlns:a16="http://schemas.microsoft.com/office/drawing/2014/main" id="{00000000-0008-0000-0200-000012020000}"/>
            </a:ext>
          </a:extLst>
        </xdr:cNvPr>
        <xdr:cNvCxnSpPr/>
      </xdr:nvCxnSpPr>
      <xdr:spPr>
        <a:xfrm flipV="1">
          <a:off x="12814300" y="14268450"/>
          <a:ext cx="8890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109238</xdr:rowOff>
    </xdr:from>
    <xdr:ext cx="405111" cy="259045"/>
    <xdr:sp macro="" textlink="">
      <xdr:nvSpPr>
        <xdr:cNvPr id="531" name="n_1aveValue【消防施設】&#10;有形固定資産減価償却率">
          <a:extLst>
            <a:ext uri="{FF2B5EF4-FFF2-40B4-BE49-F238E27FC236}">
              <a16:creationId xmlns:a16="http://schemas.microsoft.com/office/drawing/2014/main" id="{00000000-0008-0000-0200-000013020000}"/>
            </a:ext>
          </a:extLst>
        </xdr:cNvPr>
        <xdr:cNvSpPr txBox="1"/>
      </xdr:nvSpPr>
      <xdr:spPr>
        <a:xfrm>
          <a:off x="15266044" y="1382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141622</xdr:rowOff>
    </xdr:from>
    <xdr:ext cx="405111" cy="259045"/>
    <xdr:sp macro="" textlink="">
      <xdr:nvSpPr>
        <xdr:cNvPr id="532" name="n_2aveValue【消防施設】&#10;有形固定資産減価償却率">
          <a:extLst>
            <a:ext uri="{FF2B5EF4-FFF2-40B4-BE49-F238E27FC236}">
              <a16:creationId xmlns:a16="http://schemas.microsoft.com/office/drawing/2014/main" id="{00000000-0008-0000-0200-000014020000}"/>
            </a:ext>
          </a:extLst>
        </xdr:cNvPr>
        <xdr:cNvSpPr txBox="1"/>
      </xdr:nvSpPr>
      <xdr:spPr>
        <a:xfrm>
          <a:off x="14389744"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113047</xdr:rowOff>
    </xdr:from>
    <xdr:ext cx="405111" cy="259045"/>
    <xdr:sp macro="" textlink="">
      <xdr:nvSpPr>
        <xdr:cNvPr id="533" name="n_3aveValue【消防施設】&#10;有形固定資産減価償却率">
          <a:extLst>
            <a:ext uri="{FF2B5EF4-FFF2-40B4-BE49-F238E27FC236}">
              <a16:creationId xmlns:a16="http://schemas.microsoft.com/office/drawing/2014/main" id="{00000000-0008-0000-0200-000015020000}"/>
            </a:ext>
          </a:extLst>
        </xdr:cNvPr>
        <xdr:cNvSpPr txBox="1"/>
      </xdr:nvSpPr>
      <xdr:spPr>
        <a:xfrm>
          <a:off x="13500744" y="1382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15891</xdr:rowOff>
    </xdr:from>
    <xdr:ext cx="405111" cy="259045"/>
    <xdr:sp macro="" textlink="">
      <xdr:nvSpPr>
        <xdr:cNvPr id="534" name="n_4aveValue【消防施設】&#10;有形固定資産減価償却率">
          <a:extLst>
            <a:ext uri="{FF2B5EF4-FFF2-40B4-BE49-F238E27FC236}">
              <a16:creationId xmlns:a16="http://schemas.microsoft.com/office/drawing/2014/main" id="{00000000-0008-0000-0200-000016020000}"/>
            </a:ext>
          </a:extLst>
        </xdr:cNvPr>
        <xdr:cNvSpPr txBox="1"/>
      </xdr:nvSpPr>
      <xdr:spPr>
        <a:xfrm>
          <a:off x="12611744" y="1373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102888</xdr:rowOff>
    </xdr:from>
    <xdr:ext cx="405111" cy="259045"/>
    <xdr:sp macro="" textlink="">
      <xdr:nvSpPr>
        <xdr:cNvPr id="535" name="n_1mainValue【消防施設】&#10;有形固定資産減価償却率">
          <a:extLst>
            <a:ext uri="{FF2B5EF4-FFF2-40B4-BE49-F238E27FC236}">
              <a16:creationId xmlns:a16="http://schemas.microsoft.com/office/drawing/2014/main" id="{00000000-0008-0000-0200-000017020000}"/>
            </a:ext>
          </a:extLst>
        </xdr:cNvPr>
        <xdr:cNvSpPr txBox="1"/>
      </xdr:nvSpPr>
      <xdr:spPr>
        <a:xfrm>
          <a:off x="152660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112413</xdr:rowOff>
    </xdr:from>
    <xdr:ext cx="405111" cy="259045"/>
    <xdr:sp macro="" textlink="">
      <xdr:nvSpPr>
        <xdr:cNvPr id="536" name="n_2mainValue【消防施設】&#10;有形固定資産減価償却率">
          <a:extLst>
            <a:ext uri="{FF2B5EF4-FFF2-40B4-BE49-F238E27FC236}">
              <a16:creationId xmlns:a16="http://schemas.microsoft.com/office/drawing/2014/main" id="{00000000-0008-0000-0200-000018020000}"/>
            </a:ext>
          </a:extLst>
        </xdr:cNvPr>
        <xdr:cNvSpPr txBox="1"/>
      </xdr:nvSpPr>
      <xdr:spPr>
        <a:xfrm>
          <a:off x="14389744" y="1434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80027</xdr:rowOff>
    </xdr:from>
    <xdr:ext cx="405111" cy="259045"/>
    <xdr:sp macro="" textlink="">
      <xdr:nvSpPr>
        <xdr:cNvPr id="537" name="n_3mainValue【消防施設】&#10;有形固定資産減価償却率">
          <a:extLst>
            <a:ext uri="{FF2B5EF4-FFF2-40B4-BE49-F238E27FC236}">
              <a16:creationId xmlns:a16="http://schemas.microsoft.com/office/drawing/2014/main" id="{00000000-0008-0000-0200-000019020000}"/>
            </a:ext>
          </a:extLst>
        </xdr:cNvPr>
        <xdr:cNvSpPr txBox="1"/>
      </xdr:nvSpPr>
      <xdr:spPr>
        <a:xfrm>
          <a:off x="135007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125747</xdr:rowOff>
    </xdr:from>
    <xdr:ext cx="405111" cy="259045"/>
    <xdr:sp macro="" textlink="">
      <xdr:nvSpPr>
        <xdr:cNvPr id="538" name="n_4mainValue【消防施設】&#10;有形固定資産減価償却率">
          <a:extLst>
            <a:ext uri="{FF2B5EF4-FFF2-40B4-BE49-F238E27FC236}">
              <a16:creationId xmlns:a16="http://schemas.microsoft.com/office/drawing/2014/main" id="{00000000-0008-0000-0200-00001A020000}"/>
            </a:ext>
          </a:extLst>
        </xdr:cNvPr>
        <xdr:cNvSpPr txBox="1"/>
      </xdr:nvSpPr>
      <xdr:spPr>
        <a:xfrm>
          <a:off x="12611744" y="1469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9" name="正方形/長方形 538">
          <a:extLst>
            <a:ext uri="{FF2B5EF4-FFF2-40B4-BE49-F238E27FC236}">
              <a16:creationId xmlns:a16="http://schemas.microsoft.com/office/drawing/2014/main" id="{00000000-0008-0000-0200-00001B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0" name="正方形/長方形 539">
          <a:extLst>
            <a:ext uri="{FF2B5EF4-FFF2-40B4-BE49-F238E27FC236}">
              <a16:creationId xmlns:a16="http://schemas.microsoft.com/office/drawing/2014/main" id="{00000000-0008-0000-0200-00001C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1" name="正方形/長方形 540">
          <a:extLst>
            <a:ext uri="{FF2B5EF4-FFF2-40B4-BE49-F238E27FC236}">
              <a16:creationId xmlns:a16="http://schemas.microsoft.com/office/drawing/2014/main" id="{00000000-0008-0000-0200-00001D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2" name="正方形/長方形 541">
          <a:extLst>
            <a:ext uri="{FF2B5EF4-FFF2-40B4-BE49-F238E27FC236}">
              <a16:creationId xmlns:a16="http://schemas.microsoft.com/office/drawing/2014/main" id="{00000000-0008-0000-0200-00001E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3" name="正方形/長方形 542">
          <a:extLst>
            <a:ext uri="{FF2B5EF4-FFF2-40B4-BE49-F238E27FC236}">
              <a16:creationId xmlns:a16="http://schemas.microsoft.com/office/drawing/2014/main" id="{00000000-0008-0000-0200-00001F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4" name="正方形/長方形 543">
          <a:extLst>
            <a:ext uri="{FF2B5EF4-FFF2-40B4-BE49-F238E27FC236}">
              <a16:creationId xmlns:a16="http://schemas.microsoft.com/office/drawing/2014/main" id="{00000000-0008-0000-0200-000020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5" name="正方形/長方形 544">
          <a:extLst>
            <a:ext uri="{FF2B5EF4-FFF2-40B4-BE49-F238E27FC236}">
              <a16:creationId xmlns:a16="http://schemas.microsoft.com/office/drawing/2014/main" id="{00000000-0008-0000-0200-000021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6" name="正方形/長方形 545">
          <a:extLst>
            <a:ext uri="{FF2B5EF4-FFF2-40B4-BE49-F238E27FC236}">
              <a16:creationId xmlns:a16="http://schemas.microsoft.com/office/drawing/2014/main" id="{00000000-0008-0000-0200-000022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7" name="テキスト ボックス 546">
          <a:extLst>
            <a:ext uri="{FF2B5EF4-FFF2-40B4-BE49-F238E27FC236}">
              <a16:creationId xmlns:a16="http://schemas.microsoft.com/office/drawing/2014/main" id="{00000000-0008-0000-0200-000023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8" name="直線コネクタ 547">
          <a:extLst>
            <a:ext uri="{FF2B5EF4-FFF2-40B4-BE49-F238E27FC236}">
              <a16:creationId xmlns:a16="http://schemas.microsoft.com/office/drawing/2014/main" id="{00000000-0008-0000-0200-000024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49" name="直線コネクタ 548">
          <a:extLst>
            <a:ext uri="{FF2B5EF4-FFF2-40B4-BE49-F238E27FC236}">
              <a16:creationId xmlns:a16="http://schemas.microsoft.com/office/drawing/2014/main" id="{00000000-0008-0000-0200-000025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50" name="テキスト ボックス 549">
          <a:extLst>
            <a:ext uri="{FF2B5EF4-FFF2-40B4-BE49-F238E27FC236}">
              <a16:creationId xmlns:a16="http://schemas.microsoft.com/office/drawing/2014/main" id="{00000000-0008-0000-0200-000026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51" name="直線コネクタ 550">
          <a:extLst>
            <a:ext uri="{FF2B5EF4-FFF2-40B4-BE49-F238E27FC236}">
              <a16:creationId xmlns:a16="http://schemas.microsoft.com/office/drawing/2014/main" id="{00000000-0008-0000-0200-000027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52" name="テキスト ボックス 551">
          <a:extLst>
            <a:ext uri="{FF2B5EF4-FFF2-40B4-BE49-F238E27FC236}">
              <a16:creationId xmlns:a16="http://schemas.microsoft.com/office/drawing/2014/main" id="{00000000-0008-0000-0200-000028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53" name="直線コネクタ 552">
          <a:extLst>
            <a:ext uri="{FF2B5EF4-FFF2-40B4-BE49-F238E27FC236}">
              <a16:creationId xmlns:a16="http://schemas.microsoft.com/office/drawing/2014/main" id="{00000000-0008-0000-0200-000029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54" name="テキスト ボックス 553">
          <a:extLst>
            <a:ext uri="{FF2B5EF4-FFF2-40B4-BE49-F238E27FC236}">
              <a16:creationId xmlns:a16="http://schemas.microsoft.com/office/drawing/2014/main" id="{00000000-0008-0000-0200-00002A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55" name="直線コネクタ 554">
          <a:extLst>
            <a:ext uri="{FF2B5EF4-FFF2-40B4-BE49-F238E27FC236}">
              <a16:creationId xmlns:a16="http://schemas.microsoft.com/office/drawing/2014/main" id="{00000000-0008-0000-0200-00002B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56" name="テキスト ボックス 555">
          <a:extLst>
            <a:ext uri="{FF2B5EF4-FFF2-40B4-BE49-F238E27FC236}">
              <a16:creationId xmlns:a16="http://schemas.microsoft.com/office/drawing/2014/main" id="{00000000-0008-0000-0200-00002C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7" name="直線コネクタ 556">
          <a:extLst>
            <a:ext uri="{FF2B5EF4-FFF2-40B4-BE49-F238E27FC236}">
              <a16:creationId xmlns:a16="http://schemas.microsoft.com/office/drawing/2014/main" id="{00000000-0008-0000-0200-00002D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8" name="テキスト ボックス 557">
          <a:extLst>
            <a:ext uri="{FF2B5EF4-FFF2-40B4-BE49-F238E27FC236}">
              <a16:creationId xmlns:a16="http://schemas.microsoft.com/office/drawing/2014/main" id="{00000000-0008-0000-0200-00002E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9" name="【消防施設】&#10;一人当たり面積グラフ枠">
          <a:extLst>
            <a:ext uri="{FF2B5EF4-FFF2-40B4-BE49-F238E27FC236}">
              <a16:creationId xmlns:a16="http://schemas.microsoft.com/office/drawing/2014/main" id="{00000000-0008-0000-0200-00002F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117424</xdr:rowOff>
    </xdr:from>
    <xdr:to>
      <xdr:col>116</xdr:col>
      <xdr:colOff>62864</xdr:colOff>
      <xdr:row>86</xdr:row>
      <xdr:rowOff>25755</xdr:rowOff>
    </xdr:to>
    <xdr:cxnSp macro="">
      <xdr:nvCxnSpPr>
        <xdr:cNvPr id="560" name="直線コネクタ 559">
          <a:extLst>
            <a:ext uri="{FF2B5EF4-FFF2-40B4-BE49-F238E27FC236}">
              <a16:creationId xmlns:a16="http://schemas.microsoft.com/office/drawing/2014/main" id="{00000000-0008-0000-0200-000030020000}"/>
            </a:ext>
          </a:extLst>
        </xdr:cNvPr>
        <xdr:cNvCxnSpPr/>
      </xdr:nvCxnSpPr>
      <xdr:spPr>
        <a:xfrm flipV="1">
          <a:off x="22160864" y="13490524"/>
          <a:ext cx="0" cy="1279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29582</xdr:rowOff>
    </xdr:from>
    <xdr:ext cx="469744" cy="259045"/>
    <xdr:sp macro="" textlink="">
      <xdr:nvSpPr>
        <xdr:cNvPr id="561" name="【消防施設】&#10;一人当たり面積最小値テキスト">
          <a:extLst>
            <a:ext uri="{FF2B5EF4-FFF2-40B4-BE49-F238E27FC236}">
              <a16:creationId xmlns:a16="http://schemas.microsoft.com/office/drawing/2014/main" id="{00000000-0008-0000-0200-000031020000}"/>
            </a:ext>
          </a:extLst>
        </xdr:cNvPr>
        <xdr:cNvSpPr txBox="1"/>
      </xdr:nvSpPr>
      <xdr:spPr>
        <a:xfrm>
          <a:off x="22199600" y="1477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25755</xdr:rowOff>
    </xdr:from>
    <xdr:to>
      <xdr:col>116</xdr:col>
      <xdr:colOff>152400</xdr:colOff>
      <xdr:row>86</xdr:row>
      <xdr:rowOff>25755</xdr:rowOff>
    </xdr:to>
    <xdr:cxnSp macro="">
      <xdr:nvCxnSpPr>
        <xdr:cNvPr id="562" name="直線コネクタ 561">
          <a:extLst>
            <a:ext uri="{FF2B5EF4-FFF2-40B4-BE49-F238E27FC236}">
              <a16:creationId xmlns:a16="http://schemas.microsoft.com/office/drawing/2014/main" id="{00000000-0008-0000-0200-000032020000}"/>
            </a:ext>
          </a:extLst>
        </xdr:cNvPr>
        <xdr:cNvCxnSpPr/>
      </xdr:nvCxnSpPr>
      <xdr:spPr>
        <a:xfrm>
          <a:off x="22072600" y="14770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64101</xdr:rowOff>
    </xdr:from>
    <xdr:ext cx="469744" cy="259045"/>
    <xdr:sp macro="" textlink="">
      <xdr:nvSpPr>
        <xdr:cNvPr id="563" name="【消防施設】&#10;一人当たり面積最大値テキスト">
          <a:extLst>
            <a:ext uri="{FF2B5EF4-FFF2-40B4-BE49-F238E27FC236}">
              <a16:creationId xmlns:a16="http://schemas.microsoft.com/office/drawing/2014/main" id="{00000000-0008-0000-0200-000033020000}"/>
            </a:ext>
          </a:extLst>
        </xdr:cNvPr>
        <xdr:cNvSpPr txBox="1"/>
      </xdr:nvSpPr>
      <xdr:spPr>
        <a:xfrm>
          <a:off x="22199600" y="1326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117424</xdr:rowOff>
    </xdr:from>
    <xdr:to>
      <xdr:col>116</xdr:col>
      <xdr:colOff>152400</xdr:colOff>
      <xdr:row>78</xdr:row>
      <xdr:rowOff>117424</xdr:rowOff>
    </xdr:to>
    <xdr:cxnSp macro="">
      <xdr:nvCxnSpPr>
        <xdr:cNvPr id="564" name="直線コネクタ 563">
          <a:extLst>
            <a:ext uri="{FF2B5EF4-FFF2-40B4-BE49-F238E27FC236}">
              <a16:creationId xmlns:a16="http://schemas.microsoft.com/office/drawing/2014/main" id="{00000000-0008-0000-0200-000034020000}"/>
            </a:ext>
          </a:extLst>
        </xdr:cNvPr>
        <xdr:cNvCxnSpPr/>
      </xdr:nvCxnSpPr>
      <xdr:spPr>
        <a:xfrm>
          <a:off x="22072600" y="1349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36592</xdr:rowOff>
    </xdr:from>
    <xdr:ext cx="469744" cy="259045"/>
    <xdr:sp macro="" textlink="">
      <xdr:nvSpPr>
        <xdr:cNvPr id="565" name="【消防施設】&#10;一人当たり面積平均値テキスト">
          <a:extLst>
            <a:ext uri="{FF2B5EF4-FFF2-40B4-BE49-F238E27FC236}">
              <a16:creationId xmlns:a16="http://schemas.microsoft.com/office/drawing/2014/main" id="{00000000-0008-0000-0200-000035020000}"/>
            </a:ext>
          </a:extLst>
        </xdr:cNvPr>
        <xdr:cNvSpPr txBox="1"/>
      </xdr:nvSpPr>
      <xdr:spPr>
        <a:xfrm>
          <a:off x="22199600" y="14609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58165</xdr:rowOff>
    </xdr:from>
    <xdr:to>
      <xdr:col>116</xdr:col>
      <xdr:colOff>114300</xdr:colOff>
      <xdr:row>85</xdr:row>
      <xdr:rowOff>159765</xdr:rowOff>
    </xdr:to>
    <xdr:sp macro="" textlink="">
      <xdr:nvSpPr>
        <xdr:cNvPr id="566" name="フローチャート: 判断 565">
          <a:extLst>
            <a:ext uri="{FF2B5EF4-FFF2-40B4-BE49-F238E27FC236}">
              <a16:creationId xmlns:a16="http://schemas.microsoft.com/office/drawing/2014/main" id="{00000000-0008-0000-0200-000036020000}"/>
            </a:ext>
          </a:extLst>
        </xdr:cNvPr>
        <xdr:cNvSpPr/>
      </xdr:nvSpPr>
      <xdr:spPr>
        <a:xfrm>
          <a:off x="22110700" y="1463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88342</xdr:rowOff>
    </xdr:from>
    <xdr:to>
      <xdr:col>112</xdr:col>
      <xdr:colOff>38100</xdr:colOff>
      <xdr:row>86</xdr:row>
      <xdr:rowOff>18492</xdr:rowOff>
    </xdr:to>
    <xdr:sp macro="" textlink="">
      <xdr:nvSpPr>
        <xdr:cNvPr id="567" name="フローチャート: 判断 566">
          <a:extLst>
            <a:ext uri="{FF2B5EF4-FFF2-40B4-BE49-F238E27FC236}">
              <a16:creationId xmlns:a16="http://schemas.microsoft.com/office/drawing/2014/main" id="{00000000-0008-0000-0200-000037020000}"/>
            </a:ext>
          </a:extLst>
        </xdr:cNvPr>
        <xdr:cNvSpPr/>
      </xdr:nvSpPr>
      <xdr:spPr>
        <a:xfrm>
          <a:off x="21272500" y="146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83769</xdr:rowOff>
    </xdr:from>
    <xdr:to>
      <xdr:col>107</xdr:col>
      <xdr:colOff>101600</xdr:colOff>
      <xdr:row>86</xdr:row>
      <xdr:rowOff>13919</xdr:rowOff>
    </xdr:to>
    <xdr:sp macro="" textlink="">
      <xdr:nvSpPr>
        <xdr:cNvPr id="568" name="フローチャート: 判断 567">
          <a:extLst>
            <a:ext uri="{FF2B5EF4-FFF2-40B4-BE49-F238E27FC236}">
              <a16:creationId xmlns:a16="http://schemas.microsoft.com/office/drawing/2014/main" id="{00000000-0008-0000-0200-000038020000}"/>
            </a:ext>
          </a:extLst>
        </xdr:cNvPr>
        <xdr:cNvSpPr/>
      </xdr:nvSpPr>
      <xdr:spPr>
        <a:xfrm>
          <a:off x="20383500" y="1465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79654</xdr:rowOff>
    </xdr:from>
    <xdr:to>
      <xdr:col>102</xdr:col>
      <xdr:colOff>165100</xdr:colOff>
      <xdr:row>86</xdr:row>
      <xdr:rowOff>9804</xdr:rowOff>
    </xdr:to>
    <xdr:sp macro="" textlink="">
      <xdr:nvSpPr>
        <xdr:cNvPr id="569" name="フローチャート: 判断 568">
          <a:extLst>
            <a:ext uri="{FF2B5EF4-FFF2-40B4-BE49-F238E27FC236}">
              <a16:creationId xmlns:a16="http://schemas.microsoft.com/office/drawing/2014/main" id="{00000000-0008-0000-0200-000039020000}"/>
            </a:ext>
          </a:extLst>
        </xdr:cNvPr>
        <xdr:cNvSpPr/>
      </xdr:nvSpPr>
      <xdr:spPr>
        <a:xfrm>
          <a:off x="19494500" y="14652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35306</xdr:rowOff>
    </xdr:from>
    <xdr:to>
      <xdr:col>98</xdr:col>
      <xdr:colOff>38100</xdr:colOff>
      <xdr:row>85</xdr:row>
      <xdr:rowOff>136906</xdr:rowOff>
    </xdr:to>
    <xdr:sp macro="" textlink="">
      <xdr:nvSpPr>
        <xdr:cNvPr id="570" name="フローチャート: 判断 569">
          <a:extLst>
            <a:ext uri="{FF2B5EF4-FFF2-40B4-BE49-F238E27FC236}">
              <a16:creationId xmlns:a16="http://schemas.microsoft.com/office/drawing/2014/main" id="{00000000-0008-0000-0200-00003A020000}"/>
            </a:ext>
          </a:extLst>
        </xdr:cNvPr>
        <xdr:cNvSpPr/>
      </xdr:nvSpPr>
      <xdr:spPr>
        <a:xfrm>
          <a:off x="18605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1" name="テキスト ボックス 570">
          <a:extLst>
            <a:ext uri="{FF2B5EF4-FFF2-40B4-BE49-F238E27FC236}">
              <a16:creationId xmlns:a16="http://schemas.microsoft.com/office/drawing/2014/main" id="{00000000-0008-0000-0200-00003B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2" name="テキスト ボックス 571">
          <a:extLst>
            <a:ext uri="{FF2B5EF4-FFF2-40B4-BE49-F238E27FC236}">
              <a16:creationId xmlns:a16="http://schemas.microsoft.com/office/drawing/2014/main" id="{00000000-0008-0000-0200-00003C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3" name="テキスト ボックス 572">
          <a:extLst>
            <a:ext uri="{FF2B5EF4-FFF2-40B4-BE49-F238E27FC236}">
              <a16:creationId xmlns:a16="http://schemas.microsoft.com/office/drawing/2014/main" id="{00000000-0008-0000-0200-00003D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4" name="テキスト ボックス 573">
          <a:extLst>
            <a:ext uri="{FF2B5EF4-FFF2-40B4-BE49-F238E27FC236}">
              <a16:creationId xmlns:a16="http://schemas.microsoft.com/office/drawing/2014/main" id="{00000000-0008-0000-0200-00003E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5" name="テキスト ボックス 574">
          <a:extLst>
            <a:ext uri="{FF2B5EF4-FFF2-40B4-BE49-F238E27FC236}">
              <a16:creationId xmlns:a16="http://schemas.microsoft.com/office/drawing/2014/main" id="{00000000-0008-0000-0200-00003F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38278</xdr:rowOff>
    </xdr:from>
    <xdr:to>
      <xdr:col>116</xdr:col>
      <xdr:colOff>114300</xdr:colOff>
      <xdr:row>85</xdr:row>
      <xdr:rowOff>139878</xdr:rowOff>
    </xdr:to>
    <xdr:sp macro="" textlink="">
      <xdr:nvSpPr>
        <xdr:cNvPr id="576" name="楕円 575">
          <a:extLst>
            <a:ext uri="{FF2B5EF4-FFF2-40B4-BE49-F238E27FC236}">
              <a16:creationId xmlns:a16="http://schemas.microsoft.com/office/drawing/2014/main" id="{00000000-0008-0000-0200-000040020000}"/>
            </a:ext>
          </a:extLst>
        </xdr:cNvPr>
        <xdr:cNvSpPr/>
      </xdr:nvSpPr>
      <xdr:spPr>
        <a:xfrm>
          <a:off x="22110700" y="1461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169105</xdr:rowOff>
    </xdr:from>
    <xdr:ext cx="469744" cy="259045"/>
    <xdr:sp macro="" textlink="">
      <xdr:nvSpPr>
        <xdr:cNvPr id="577" name="【消防施設】&#10;一人当たり面積該当値テキスト">
          <a:extLst>
            <a:ext uri="{FF2B5EF4-FFF2-40B4-BE49-F238E27FC236}">
              <a16:creationId xmlns:a16="http://schemas.microsoft.com/office/drawing/2014/main" id="{00000000-0008-0000-0200-000041020000}"/>
            </a:ext>
          </a:extLst>
        </xdr:cNvPr>
        <xdr:cNvSpPr txBox="1"/>
      </xdr:nvSpPr>
      <xdr:spPr>
        <a:xfrm>
          <a:off x="22199600" y="14399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40793</xdr:rowOff>
    </xdr:from>
    <xdr:to>
      <xdr:col>112</xdr:col>
      <xdr:colOff>38100</xdr:colOff>
      <xdr:row>85</xdr:row>
      <xdr:rowOff>142393</xdr:rowOff>
    </xdr:to>
    <xdr:sp macro="" textlink="">
      <xdr:nvSpPr>
        <xdr:cNvPr id="578" name="楕円 577">
          <a:extLst>
            <a:ext uri="{FF2B5EF4-FFF2-40B4-BE49-F238E27FC236}">
              <a16:creationId xmlns:a16="http://schemas.microsoft.com/office/drawing/2014/main" id="{00000000-0008-0000-0200-000042020000}"/>
            </a:ext>
          </a:extLst>
        </xdr:cNvPr>
        <xdr:cNvSpPr/>
      </xdr:nvSpPr>
      <xdr:spPr>
        <a:xfrm>
          <a:off x="21272500" y="1461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89078</xdr:rowOff>
    </xdr:from>
    <xdr:to>
      <xdr:col>116</xdr:col>
      <xdr:colOff>63500</xdr:colOff>
      <xdr:row>85</xdr:row>
      <xdr:rowOff>91593</xdr:rowOff>
    </xdr:to>
    <xdr:cxnSp macro="">
      <xdr:nvCxnSpPr>
        <xdr:cNvPr id="579" name="直線コネクタ 578">
          <a:extLst>
            <a:ext uri="{FF2B5EF4-FFF2-40B4-BE49-F238E27FC236}">
              <a16:creationId xmlns:a16="http://schemas.microsoft.com/office/drawing/2014/main" id="{00000000-0008-0000-0200-000043020000}"/>
            </a:ext>
          </a:extLst>
        </xdr:cNvPr>
        <xdr:cNvCxnSpPr/>
      </xdr:nvCxnSpPr>
      <xdr:spPr>
        <a:xfrm flipV="1">
          <a:off x="21323300" y="14662328"/>
          <a:ext cx="8382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52223</xdr:rowOff>
    </xdr:from>
    <xdr:to>
      <xdr:col>107</xdr:col>
      <xdr:colOff>101600</xdr:colOff>
      <xdr:row>85</xdr:row>
      <xdr:rowOff>153823</xdr:rowOff>
    </xdr:to>
    <xdr:sp macro="" textlink="">
      <xdr:nvSpPr>
        <xdr:cNvPr id="580" name="楕円 579">
          <a:extLst>
            <a:ext uri="{FF2B5EF4-FFF2-40B4-BE49-F238E27FC236}">
              <a16:creationId xmlns:a16="http://schemas.microsoft.com/office/drawing/2014/main" id="{00000000-0008-0000-0200-000044020000}"/>
            </a:ext>
          </a:extLst>
        </xdr:cNvPr>
        <xdr:cNvSpPr/>
      </xdr:nvSpPr>
      <xdr:spPr>
        <a:xfrm>
          <a:off x="20383500" y="1462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91593</xdr:rowOff>
    </xdr:from>
    <xdr:to>
      <xdr:col>111</xdr:col>
      <xdr:colOff>177800</xdr:colOff>
      <xdr:row>85</xdr:row>
      <xdr:rowOff>103023</xdr:rowOff>
    </xdr:to>
    <xdr:cxnSp macro="">
      <xdr:nvCxnSpPr>
        <xdr:cNvPr id="581" name="直線コネクタ 580">
          <a:extLst>
            <a:ext uri="{FF2B5EF4-FFF2-40B4-BE49-F238E27FC236}">
              <a16:creationId xmlns:a16="http://schemas.microsoft.com/office/drawing/2014/main" id="{00000000-0008-0000-0200-000045020000}"/>
            </a:ext>
          </a:extLst>
        </xdr:cNvPr>
        <xdr:cNvCxnSpPr/>
      </xdr:nvCxnSpPr>
      <xdr:spPr>
        <a:xfrm flipV="1">
          <a:off x="20434300" y="1466484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53594</xdr:rowOff>
    </xdr:from>
    <xdr:to>
      <xdr:col>102</xdr:col>
      <xdr:colOff>165100</xdr:colOff>
      <xdr:row>85</xdr:row>
      <xdr:rowOff>155194</xdr:rowOff>
    </xdr:to>
    <xdr:sp macro="" textlink="">
      <xdr:nvSpPr>
        <xdr:cNvPr id="582" name="楕円 581">
          <a:extLst>
            <a:ext uri="{FF2B5EF4-FFF2-40B4-BE49-F238E27FC236}">
              <a16:creationId xmlns:a16="http://schemas.microsoft.com/office/drawing/2014/main" id="{00000000-0008-0000-0200-000046020000}"/>
            </a:ext>
          </a:extLst>
        </xdr:cNvPr>
        <xdr:cNvSpPr/>
      </xdr:nvSpPr>
      <xdr:spPr>
        <a:xfrm>
          <a:off x="19494500" y="1462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103023</xdr:rowOff>
    </xdr:from>
    <xdr:to>
      <xdr:col>107</xdr:col>
      <xdr:colOff>50800</xdr:colOff>
      <xdr:row>85</xdr:row>
      <xdr:rowOff>104394</xdr:rowOff>
    </xdr:to>
    <xdr:cxnSp macro="">
      <xdr:nvCxnSpPr>
        <xdr:cNvPr id="583" name="直線コネクタ 582">
          <a:extLst>
            <a:ext uri="{FF2B5EF4-FFF2-40B4-BE49-F238E27FC236}">
              <a16:creationId xmlns:a16="http://schemas.microsoft.com/office/drawing/2014/main" id="{00000000-0008-0000-0200-000047020000}"/>
            </a:ext>
          </a:extLst>
        </xdr:cNvPr>
        <xdr:cNvCxnSpPr/>
      </xdr:nvCxnSpPr>
      <xdr:spPr>
        <a:xfrm flipV="1">
          <a:off x="19545300" y="14676273"/>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55423</xdr:rowOff>
    </xdr:from>
    <xdr:to>
      <xdr:col>98</xdr:col>
      <xdr:colOff>38100</xdr:colOff>
      <xdr:row>85</xdr:row>
      <xdr:rowOff>157023</xdr:rowOff>
    </xdr:to>
    <xdr:sp macro="" textlink="">
      <xdr:nvSpPr>
        <xdr:cNvPr id="584" name="楕円 583">
          <a:extLst>
            <a:ext uri="{FF2B5EF4-FFF2-40B4-BE49-F238E27FC236}">
              <a16:creationId xmlns:a16="http://schemas.microsoft.com/office/drawing/2014/main" id="{00000000-0008-0000-0200-000048020000}"/>
            </a:ext>
          </a:extLst>
        </xdr:cNvPr>
        <xdr:cNvSpPr/>
      </xdr:nvSpPr>
      <xdr:spPr>
        <a:xfrm>
          <a:off x="18605500" y="1462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104394</xdr:rowOff>
    </xdr:from>
    <xdr:to>
      <xdr:col>102</xdr:col>
      <xdr:colOff>114300</xdr:colOff>
      <xdr:row>85</xdr:row>
      <xdr:rowOff>106223</xdr:rowOff>
    </xdr:to>
    <xdr:cxnSp macro="">
      <xdr:nvCxnSpPr>
        <xdr:cNvPr id="585" name="直線コネクタ 584">
          <a:extLst>
            <a:ext uri="{FF2B5EF4-FFF2-40B4-BE49-F238E27FC236}">
              <a16:creationId xmlns:a16="http://schemas.microsoft.com/office/drawing/2014/main" id="{00000000-0008-0000-0200-000049020000}"/>
            </a:ext>
          </a:extLst>
        </xdr:cNvPr>
        <xdr:cNvCxnSpPr/>
      </xdr:nvCxnSpPr>
      <xdr:spPr>
        <a:xfrm flipV="1">
          <a:off x="18656300" y="14677644"/>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9619</xdr:rowOff>
    </xdr:from>
    <xdr:ext cx="469744" cy="259045"/>
    <xdr:sp macro="" textlink="">
      <xdr:nvSpPr>
        <xdr:cNvPr id="586" name="n_1aveValue【消防施設】&#10;一人当たり面積">
          <a:extLst>
            <a:ext uri="{FF2B5EF4-FFF2-40B4-BE49-F238E27FC236}">
              <a16:creationId xmlns:a16="http://schemas.microsoft.com/office/drawing/2014/main" id="{00000000-0008-0000-0200-00004A020000}"/>
            </a:ext>
          </a:extLst>
        </xdr:cNvPr>
        <xdr:cNvSpPr txBox="1"/>
      </xdr:nvSpPr>
      <xdr:spPr>
        <a:xfrm>
          <a:off x="21075727" y="14754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5046</xdr:rowOff>
    </xdr:from>
    <xdr:ext cx="469744" cy="259045"/>
    <xdr:sp macro="" textlink="">
      <xdr:nvSpPr>
        <xdr:cNvPr id="587" name="n_2aveValue【消防施設】&#10;一人当たり面積">
          <a:extLst>
            <a:ext uri="{FF2B5EF4-FFF2-40B4-BE49-F238E27FC236}">
              <a16:creationId xmlns:a16="http://schemas.microsoft.com/office/drawing/2014/main" id="{00000000-0008-0000-0200-00004B020000}"/>
            </a:ext>
          </a:extLst>
        </xdr:cNvPr>
        <xdr:cNvSpPr txBox="1"/>
      </xdr:nvSpPr>
      <xdr:spPr>
        <a:xfrm>
          <a:off x="20199427" y="14749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931</xdr:rowOff>
    </xdr:from>
    <xdr:ext cx="469744" cy="259045"/>
    <xdr:sp macro="" textlink="">
      <xdr:nvSpPr>
        <xdr:cNvPr id="588" name="n_3aveValue【消防施設】&#10;一人当たり面積">
          <a:extLst>
            <a:ext uri="{FF2B5EF4-FFF2-40B4-BE49-F238E27FC236}">
              <a16:creationId xmlns:a16="http://schemas.microsoft.com/office/drawing/2014/main" id="{00000000-0008-0000-0200-00004C020000}"/>
            </a:ext>
          </a:extLst>
        </xdr:cNvPr>
        <xdr:cNvSpPr txBox="1"/>
      </xdr:nvSpPr>
      <xdr:spPr>
        <a:xfrm>
          <a:off x="19310427" y="1474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153433</xdr:rowOff>
    </xdr:from>
    <xdr:ext cx="469744" cy="259045"/>
    <xdr:sp macro="" textlink="">
      <xdr:nvSpPr>
        <xdr:cNvPr id="589" name="n_4aveValue【消防施設】&#10;一人当たり面積">
          <a:extLst>
            <a:ext uri="{FF2B5EF4-FFF2-40B4-BE49-F238E27FC236}">
              <a16:creationId xmlns:a16="http://schemas.microsoft.com/office/drawing/2014/main" id="{00000000-0008-0000-0200-00004D020000}"/>
            </a:ext>
          </a:extLst>
        </xdr:cNvPr>
        <xdr:cNvSpPr txBox="1"/>
      </xdr:nvSpPr>
      <xdr:spPr>
        <a:xfrm>
          <a:off x="184214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158920</xdr:rowOff>
    </xdr:from>
    <xdr:ext cx="469744" cy="259045"/>
    <xdr:sp macro="" textlink="">
      <xdr:nvSpPr>
        <xdr:cNvPr id="590" name="n_1mainValue【消防施設】&#10;一人当たり面積">
          <a:extLst>
            <a:ext uri="{FF2B5EF4-FFF2-40B4-BE49-F238E27FC236}">
              <a16:creationId xmlns:a16="http://schemas.microsoft.com/office/drawing/2014/main" id="{00000000-0008-0000-0200-00004E020000}"/>
            </a:ext>
          </a:extLst>
        </xdr:cNvPr>
        <xdr:cNvSpPr txBox="1"/>
      </xdr:nvSpPr>
      <xdr:spPr>
        <a:xfrm>
          <a:off x="21075727" y="1438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170350</xdr:rowOff>
    </xdr:from>
    <xdr:ext cx="469744" cy="259045"/>
    <xdr:sp macro="" textlink="">
      <xdr:nvSpPr>
        <xdr:cNvPr id="591" name="n_2mainValue【消防施設】&#10;一人当たり面積">
          <a:extLst>
            <a:ext uri="{FF2B5EF4-FFF2-40B4-BE49-F238E27FC236}">
              <a16:creationId xmlns:a16="http://schemas.microsoft.com/office/drawing/2014/main" id="{00000000-0008-0000-0200-00004F020000}"/>
            </a:ext>
          </a:extLst>
        </xdr:cNvPr>
        <xdr:cNvSpPr txBox="1"/>
      </xdr:nvSpPr>
      <xdr:spPr>
        <a:xfrm>
          <a:off x="20199427" y="1440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271</xdr:rowOff>
    </xdr:from>
    <xdr:ext cx="469744" cy="259045"/>
    <xdr:sp macro="" textlink="">
      <xdr:nvSpPr>
        <xdr:cNvPr id="592" name="n_3mainValue【消防施設】&#10;一人当たり面積">
          <a:extLst>
            <a:ext uri="{FF2B5EF4-FFF2-40B4-BE49-F238E27FC236}">
              <a16:creationId xmlns:a16="http://schemas.microsoft.com/office/drawing/2014/main" id="{00000000-0008-0000-0200-000050020000}"/>
            </a:ext>
          </a:extLst>
        </xdr:cNvPr>
        <xdr:cNvSpPr txBox="1"/>
      </xdr:nvSpPr>
      <xdr:spPr>
        <a:xfrm>
          <a:off x="19310427" y="14402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148150</xdr:rowOff>
    </xdr:from>
    <xdr:ext cx="469744" cy="259045"/>
    <xdr:sp macro="" textlink="">
      <xdr:nvSpPr>
        <xdr:cNvPr id="593" name="n_4mainValue【消防施設】&#10;一人当たり面積">
          <a:extLst>
            <a:ext uri="{FF2B5EF4-FFF2-40B4-BE49-F238E27FC236}">
              <a16:creationId xmlns:a16="http://schemas.microsoft.com/office/drawing/2014/main" id="{00000000-0008-0000-0200-000051020000}"/>
            </a:ext>
          </a:extLst>
        </xdr:cNvPr>
        <xdr:cNvSpPr txBox="1"/>
      </xdr:nvSpPr>
      <xdr:spPr>
        <a:xfrm>
          <a:off x="18421427" y="14721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94" name="正方形/長方形 593">
          <a:extLst>
            <a:ext uri="{FF2B5EF4-FFF2-40B4-BE49-F238E27FC236}">
              <a16:creationId xmlns:a16="http://schemas.microsoft.com/office/drawing/2014/main" id="{00000000-0008-0000-0200-000052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5" name="正方形/長方形 594">
          <a:extLst>
            <a:ext uri="{FF2B5EF4-FFF2-40B4-BE49-F238E27FC236}">
              <a16:creationId xmlns:a16="http://schemas.microsoft.com/office/drawing/2014/main" id="{00000000-0008-0000-0200-000053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6" name="正方形/長方形 595">
          <a:extLst>
            <a:ext uri="{FF2B5EF4-FFF2-40B4-BE49-F238E27FC236}">
              <a16:creationId xmlns:a16="http://schemas.microsoft.com/office/drawing/2014/main" id="{00000000-0008-0000-0200-000054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7" name="正方形/長方形 596">
          <a:extLst>
            <a:ext uri="{FF2B5EF4-FFF2-40B4-BE49-F238E27FC236}">
              <a16:creationId xmlns:a16="http://schemas.microsoft.com/office/drawing/2014/main" id="{00000000-0008-0000-0200-000055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8" name="正方形/長方形 597">
          <a:extLst>
            <a:ext uri="{FF2B5EF4-FFF2-40B4-BE49-F238E27FC236}">
              <a16:creationId xmlns:a16="http://schemas.microsoft.com/office/drawing/2014/main" id="{00000000-0008-0000-0200-000056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9" name="正方形/長方形 598">
          <a:extLst>
            <a:ext uri="{FF2B5EF4-FFF2-40B4-BE49-F238E27FC236}">
              <a16:creationId xmlns:a16="http://schemas.microsoft.com/office/drawing/2014/main" id="{00000000-0008-0000-0200-000057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0" name="正方形/長方形 599">
          <a:extLst>
            <a:ext uri="{FF2B5EF4-FFF2-40B4-BE49-F238E27FC236}">
              <a16:creationId xmlns:a16="http://schemas.microsoft.com/office/drawing/2014/main" id="{00000000-0008-0000-0200-000058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1" name="正方形/長方形 600">
          <a:extLst>
            <a:ext uri="{FF2B5EF4-FFF2-40B4-BE49-F238E27FC236}">
              <a16:creationId xmlns:a16="http://schemas.microsoft.com/office/drawing/2014/main" id="{00000000-0008-0000-0200-000059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2" name="テキスト ボックス 601">
          <a:extLst>
            <a:ext uri="{FF2B5EF4-FFF2-40B4-BE49-F238E27FC236}">
              <a16:creationId xmlns:a16="http://schemas.microsoft.com/office/drawing/2014/main" id="{00000000-0008-0000-0200-00005A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3" name="直線コネクタ 602">
          <a:extLst>
            <a:ext uri="{FF2B5EF4-FFF2-40B4-BE49-F238E27FC236}">
              <a16:creationId xmlns:a16="http://schemas.microsoft.com/office/drawing/2014/main" id="{00000000-0008-0000-0200-00005B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04" name="テキスト ボックス 603">
          <a:extLst>
            <a:ext uri="{FF2B5EF4-FFF2-40B4-BE49-F238E27FC236}">
              <a16:creationId xmlns:a16="http://schemas.microsoft.com/office/drawing/2014/main" id="{00000000-0008-0000-0200-00005C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05" name="直線コネクタ 604">
          <a:extLst>
            <a:ext uri="{FF2B5EF4-FFF2-40B4-BE49-F238E27FC236}">
              <a16:creationId xmlns:a16="http://schemas.microsoft.com/office/drawing/2014/main" id="{00000000-0008-0000-0200-00005D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06" name="テキスト ボックス 605">
          <a:extLst>
            <a:ext uri="{FF2B5EF4-FFF2-40B4-BE49-F238E27FC236}">
              <a16:creationId xmlns:a16="http://schemas.microsoft.com/office/drawing/2014/main" id="{00000000-0008-0000-0200-00005E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7" name="直線コネクタ 606">
          <a:extLst>
            <a:ext uri="{FF2B5EF4-FFF2-40B4-BE49-F238E27FC236}">
              <a16:creationId xmlns:a16="http://schemas.microsoft.com/office/drawing/2014/main" id="{00000000-0008-0000-0200-00005F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8" name="テキスト ボックス 607">
          <a:extLst>
            <a:ext uri="{FF2B5EF4-FFF2-40B4-BE49-F238E27FC236}">
              <a16:creationId xmlns:a16="http://schemas.microsoft.com/office/drawing/2014/main" id="{00000000-0008-0000-0200-000060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9" name="直線コネクタ 608">
          <a:extLst>
            <a:ext uri="{FF2B5EF4-FFF2-40B4-BE49-F238E27FC236}">
              <a16:creationId xmlns:a16="http://schemas.microsoft.com/office/drawing/2014/main" id="{00000000-0008-0000-0200-000061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10" name="テキスト ボックス 609">
          <a:extLst>
            <a:ext uri="{FF2B5EF4-FFF2-40B4-BE49-F238E27FC236}">
              <a16:creationId xmlns:a16="http://schemas.microsoft.com/office/drawing/2014/main" id="{00000000-0008-0000-0200-000062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11" name="直線コネクタ 610">
          <a:extLst>
            <a:ext uri="{FF2B5EF4-FFF2-40B4-BE49-F238E27FC236}">
              <a16:creationId xmlns:a16="http://schemas.microsoft.com/office/drawing/2014/main" id="{00000000-0008-0000-0200-000063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12" name="テキスト ボックス 611">
          <a:extLst>
            <a:ext uri="{FF2B5EF4-FFF2-40B4-BE49-F238E27FC236}">
              <a16:creationId xmlns:a16="http://schemas.microsoft.com/office/drawing/2014/main" id="{00000000-0008-0000-0200-000064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13" name="直線コネクタ 612">
          <a:extLst>
            <a:ext uri="{FF2B5EF4-FFF2-40B4-BE49-F238E27FC236}">
              <a16:creationId xmlns:a16="http://schemas.microsoft.com/office/drawing/2014/main" id="{00000000-0008-0000-0200-000065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14" name="テキスト ボックス 613">
          <a:extLst>
            <a:ext uri="{FF2B5EF4-FFF2-40B4-BE49-F238E27FC236}">
              <a16:creationId xmlns:a16="http://schemas.microsoft.com/office/drawing/2014/main" id="{00000000-0008-0000-0200-000066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15" name="直線コネクタ 614">
          <a:extLst>
            <a:ext uri="{FF2B5EF4-FFF2-40B4-BE49-F238E27FC236}">
              <a16:creationId xmlns:a16="http://schemas.microsoft.com/office/drawing/2014/main" id="{00000000-0008-0000-0200-000067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16" name="テキスト ボックス 615">
          <a:extLst>
            <a:ext uri="{FF2B5EF4-FFF2-40B4-BE49-F238E27FC236}">
              <a16:creationId xmlns:a16="http://schemas.microsoft.com/office/drawing/2014/main" id="{00000000-0008-0000-0200-000068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7" name="直線コネクタ 616">
          <a:extLst>
            <a:ext uri="{FF2B5EF4-FFF2-40B4-BE49-F238E27FC236}">
              <a16:creationId xmlns:a16="http://schemas.microsoft.com/office/drawing/2014/main" id="{00000000-0008-0000-0200-000069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8" name="【庁舎】&#10;有形固定資産減価償却率グラフ枠">
          <a:extLst>
            <a:ext uri="{FF2B5EF4-FFF2-40B4-BE49-F238E27FC236}">
              <a16:creationId xmlns:a16="http://schemas.microsoft.com/office/drawing/2014/main" id="{00000000-0008-0000-0200-00006A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118655</xdr:rowOff>
    </xdr:from>
    <xdr:to>
      <xdr:col>85</xdr:col>
      <xdr:colOff>126364</xdr:colOff>
      <xdr:row>109</xdr:row>
      <xdr:rowOff>35379</xdr:rowOff>
    </xdr:to>
    <xdr:cxnSp macro="">
      <xdr:nvCxnSpPr>
        <xdr:cNvPr id="619" name="直線コネクタ 618">
          <a:extLst>
            <a:ext uri="{FF2B5EF4-FFF2-40B4-BE49-F238E27FC236}">
              <a16:creationId xmlns:a16="http://schemas.microsoft.com/office/drawing/2014/main" id="{00000000-0008-0000-0200-00006B020000}"/>
            </a:ext>
          </a:extLst>
        </xdr:cNvPr>
        <xdr:cNvCxnSpPr/>
      </xdr:nvCxnSpPr>
      <xdr:spPr>
        <a:xfrm flipV="1">
          <a:off x="16318864" y="17092205"/>
          <a:ext cx="0" cy="1631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20" name="【庁舎】&#10;有形固定資産減価償却率最小値テキスト">
          <a:extLst>
            <a:ext uri="{FF2B5EF4-FFF2-40B4-BE49-F238E27FC236}">
              <a16:creationId xmlns:a16="http://schemas.microsoft.com/office/drawing/2014/main" id="{00000000-0008-0000-0200-00006C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21" name="直線コネクタ 620">
          <a:extLst>
            <a:ext uri="{FF2B5EF4-FFF2-40B4-BE49-F238E27FC236}">
              <a16:creationId xmlns:a16="http://schemas.microsoft.com/office/drawing/2014/main" id="{00000000-0008-0000-0200-00006D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65332</xdr:rowOff>
    </xdr:from>
    <xdr:ext cx="340478" cy="259045"/>
    <xdr:sp macro="" textlink="">
      <xdr:nvSpPr>
        <xdr:cNvPr id="622" name="【庁舎】&#10;有形固定資産減価償却率最大値テキスト">
          <a:extLst>
            <a:ext uri="{FF2B5EF4-FFF2-40B4-BE49-F238E27FC236}">
              <a16:creationId xmlns:a16="http://schemas.microsoft.com/office/drawing/2014/main" id="{00000000-0008-0000-0200-00006E020000}"/>
            </a:ext>
          </a:extLst>
        </xdr:cNvPr>
        <xdr:cNvSpPr txBox="1"/>
      </xdr:nvSpPr>
      <xdr:spPr>
        <a:xfrm>
          <a:off x="16357600" y="168674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118655</xdr:rowOff>
    </xdr:from>
    <xdr:to>
      <xdr:col>86</xdr:col>
      <xdr:colOff>25400</xdr:colOff>
      <xdr:row>99</xdr:row>
      <xdr:rowOff>118655</xdr:rowOff>
    </xdr:to>
    <xdr:cxnSp macro="">
      <xdr:nvCxnSpPr>
        <xdr:cNvPr id="623" name="直線コネクタ 622">
          <a:extLst>
            <a:ext uri="{FF2B5EF4-FFF2-40B4-BE49-F238E27FC236}">
              <a16:creationId xmlns:a16="http://schemas.microsoft.com/office/drawing/2014/main" id="{00000000-0008-0000-0200-00006F020000}"/>
            </a:ext>
          </a:extLst>
        </xdr:cNvPr>
        <xdr:cNvCxnSpPr/>
      </xdr:nvCxnSpPr>
      <xdr:spPr>
        <a:xfrm>
          <a:off x="16230600" y="1709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77669</xdr:rowOff>
    </xdr:from>
    <xdr:ext cx="405111" cy="259045"/>
    <xdr:sp macro="" textlink="">
      <xdr:nvSpPr>
        <xdr:cNvPr id="624" name="【庁舎】&#10;有形固定資産減価償却率平均値テキスト">
          <a:extLst>
            <a:ext uri="{FF2B5EF4-FFF2-40B4-BE49-F238E27FC236}">
              <a16:creationId xmlns:a16="http://schemas.microsoft.com/office/drawing/2014/main" id="{00000000-0008-0000-0200-000070020000}"/>
            </a:ext>
          </a:extLst>
        </xdr:cNvPr>
        <xdr:cNvSpPr txBox="1"/>
      </xdr:nvSpPr>
      <xdr:spPr>
        <a:xfrm>
          <a:off x="16357600" y="180799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54792</xdr:rowOff>
    </xdr:from>
    <xdr:to>
      <xdr:col>85</xdr:col>
      <xdr:colOff>177800</xdr:colOff>
      <xdr:row>106</xdr:row>
      <xdr:rowOff>156392</xdr:rowOff>
    </xdr:to>
    <xdr:sp macro="" textlink="">
      <xdr:nvSpPr>
        <xdr:cNvPr id="625" name="フローチャート: 判断 624">
          <a:extLst>
            <a:ext uri="{FF2B5EF4-FFF2-40B4-BE49-F238E27FC236}">
              <a16:creationId xmlns:a16="http://schemas.microsoft.com/office/drawing/2014/main" id="{00000000-0008-0000-0200-000071020000}"/>
            </a:ext>
          </a:extLst>
        </xdr:cNvPr>
        <xdr:cNvSpPr/>
      </xdr:nvSpPr>
      <xdr:spPr>
        <a:xfrm>
          <a:off x="162687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53158</xdr:rowOff>
    </xdr:from>
    <xdr:to>
      <xdr:col>81</xdr:col>
      <xdr:colOff>101600</xdr:colOff>
      <xdr:row>105</xdr:row>
      <xdr:rowOff>154758</xdr:rowOff>
    </xdr:to>
    <xdr:sp macro="" textlink="">
      <xdr:nvSpPr>
        <xdr:cNvPr id="626" name="フローチャート: 判断 625">
          <a:extLst>
            <a:ext uri="{FF2B5EF4-FFF2-40B4-BE49-F238E27FC236}">
              <a16:creationId xmlns:a16="http://schemas.microsoft.com/office/drawing/2014/main" id="{00000000-0008-0000-0200-000072020000}"/>
            </a:ext>
          </a:extLst>
        </xdr:cNvPr>
        <xdr:cNvSpPr/>
      </xdr:nvSpPr>
      <xdr:spPr>
        <a:xfrm>
          <a:off x="15430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66221</xdr:rowOff>
    </xdr:from>
    <xdr:to>
      <xdr:col>76</xdr:col>
      <xdr:colOff>165100</xdr:colOff>
      <xdr:row>105</xdr:row>
      <xdr:rowOff>167821</xdr:rowOff>
    </xdr:to>
    <xdr:sp macro="" textlink="">
      <xdr:nvSpPr>
        <xdr:cNvPr id="627" name="フローチャート: 判断 626">
          <a:extLst>
            <a:ext uri="{FF2B5EF4-FFF2-40B4-BE49-F238E27FC236}">
              <a16:creationId xmlns:a16="http://schemas.microsoft.com/office/drawing/2014/main" id="{00000000-0008-0000-0200-000073020000}"/>
            </a:ext>
          </a:extLst>
        </xdr:cNvPr>
        <xdr:cNvSpPr/>
      </xdr:nvSpPr>
      <xdr:spPr>
        <a:xfrm>
          <a:off x="14541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56424</xdr:rowOff>
    </xdr:from>
    <xdr:to>
      <xdr:col>72</xdr:col>
      <xdr:colOff>38100</xdr:colOff>
      <xdr:row>105</xdr:row>
      <xdr:rowOff>158024</xdr:rowOff>
    </xdr:to>
    <xdr:sp macro="" textlink="">
      <xdr:nvSpPr>
        <xdr:cNvPr id="628" name="フローチャート: 判断 627">
          <a:extLst>
            <a:ext uri="{FF2B5EF4-FFF2-40B4-BE49-F238E27FC236}">
              <a16:creationId xmlns:a16="http://schemas.microsoft.com/office/drawing/2014/main" id="{00000000-0008-0000-0200-000074020000}"/>
            </a:ext>
          </a:extLst>
        </xdr:cNvPr>
        <xdr:cNvSpPr/>
      </xdr:nvSpPr>
      <xdr:spPr>
        <a:xfrm>
          <a:off x="13652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151130</xdr:rowOff>
    </xdr:from>
    <xdr:to>
      <xdr:col>67</xdr:col>
      <xdr:colOff>101600</xdr:colOff>
      <xdr:row>105</xdr:row>
      <xdr:rowOff>81280</xdr:rowOff>
    </xdr:to>
    <xdr:sp macro="" textlink="">
      <xdr:nvSpPr>
        <xdr:cNvPr id="629" name="フローチャート: 判断 628">
          <a:extLst>
            <a:ext uri="{FF2B5EF4-FFF2-40B4-BE49-F238E27FC236}">
              <a16:creationId xmlns:a16="http://schemas.microsoft.com/office/drawing/2014/main" id="{00000000-0008-0000-0200-000075020000}"/>
            </a:ext>
          </a:extLst>
        </xdr:cNvPr>
        <xdr:cNvSpPr/>
      </xdr:nvSpPr>
      <xdr:spPr>
        <a:xfrm>
          <a:off x="12763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id="{00000000-0008-0000-0200-000076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id="{00000000-0008-0000-0200-000077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2" name="テキスト ボックス 631">
          <a:extLst>
            <a:ext uri="{FF2B5EF4-FFF2-40B4-BE49-F238E27FC236}">
              <a16:creationId xmlns:a16="http://schemas.microsoft.com/office/drawing/2014/main" id="{00000000-0008-0000-0200-000078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id="{00000000-0008-0000-0200-000079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id="{00000000-0008-0000-0200-00007A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156029</xdr:rowOff>
    </xdr:from>
    <xdr:to>
      <xdr:col>85</xdr:col>
      <xdr:colOff>177800</xdr:colOff>
      <xdr:row>109</xdr:row>
      <xdr:rowOff>86179</xdr:rowOff>
    </xdr:to>
    <xdr:sp macro="" textlink="">
      <xdr:nvSpPr>
        <xdr:cNvPr id="635" name="楕円 634">
          <a:extLst>
            <a:ext uri="{FF2B5EF4-FFF2-40B4-BE49-F238E27FC236}">
              <a16:creationId xmlns:a16="http://schemas.microsoft.com/office/drawing/2014/main" id="{00000000-0008-0000-0200-00007B020000}"/>
            </a:ext>
          </a:extLst>
        </xdr:cNvPr>
        <xdr:cNvSpPr/>
      </xdr:nvSpPr>
      <xdr:spPr>
        <a:xfrm>
          <a:off x="162687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70956</xdr:rowOff>
    </xdr:from>
    <xdr:ext cx="469744" cy="259045"/>
    <xdr:sp macro="" textlink="">
      <xdr:nvSpPr>
        <xdr:cNvPr id="636" name="【庁舎】&#10;有形固定資産減価償却率該当値テキスト">
          <a:extLst>
            <a:ext uri="{FF2B5EF4-FFF2-40B4-BE49-F238E27FC236}">
              <a16:creationId xmlns:a16="http://schemas.microsoft.com/office/drawing/2014/main" id="{00000000-0008-0000-0200-00007C020000}"/>
            </a:ext>
          </a:extLst>
        </xdr:cNvPr>
        <xdr:cNvSpPr txBox="1"/>
      </xdr:nvSpPr>
      <xdr:spPr>
        <a:xfrm>
          <a:off x="16357600" y="1858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156029</xdr:rowOff>
    </xdr:from>
    <xdr:to>
      <xdr:col>81</xdr:col>
      <xdr:colOff>101600</xdr:colOff>
      <xdr:row>109</xdr:row>
      <xdr:rowOff>86179</xdr:rowOff>
    </xdr:to>
    <xdr:sp macro="" textlink="">
      <xdr:nvSpPr>
        <xdr:cNvPr id="637" name="楕円 636">
          <a:extLst>
            <a:ext uri="{FF2B5EF4-FFF2-40B4-BE49-F238E27FC236}">
              <a16:creationId xmlns:a16="http://schemas.microsoft.com/office/drawing/2014/main" id="{00000000-0008-0000-0200-00007D020000}"/>
            </a:ext>
          </a:extLst>
        </xdr:cNvPr>
        <xdr:cNvSpPr/>
      </xdr:nvSpPr>
      <xdr:spPr>
        <a:xfrm>
          <a:off x="15430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109</xdr:row>
      <xdr:rowOff>35379</xdr:rowOff>
    </xdr:from>
    <xdr:to>
      <xdr:col>85</xdr:col>
      <xdr:colOff>127000</xdr:colOff>
      <xdr:row>109</xdr:row>
      <xdr:rowOff>35379</xdr:rowOff>
    </xdr:to>
    <xdr:cxnSp macro="">
      <xdr:nvCxnSpPr>
        <xdr:cNvPr id="638" name="直線コネクタ 637">
          <a:extLst>
            <a:ext uri="{FF2B5EF4-FFF2-40B4-BE49-F238E27FC236}">
              <a16:creationId xmlns:a16="http://schemas.microsoft.com/office/drawing/2014/main" id="{00000000-0008-0000-0200-00007E020000}"/>
            </a:ext>
          </a:extLst>
        </xdr:cNvPr>
        <xdr:cNvCxnSpPr/>
      </xdr:nvCxnSpPr>
      <xdr:spPr>
        <a:xfrm>
          <a:off x="15481300" y="1872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154395</xdr:rowOff>
    </xdr:from>
    <xdr:to>
      <xdr:col>76</xdr:col>
      <xdr:colOff>165100</xdr:colOff>
      <xdr:row>109</xdr:row>
      <xdr:rowOff>84545</xdr:rowOff>
    </xdr:to>
    <xdr:sp macro="" textlink="">
      <xdr:nvSpPr>
        <xdr:cNvPr id="639" name="楕円 638">
          <a:extLst>
            <a:ext uri="{FF2B5EF4-FFF2-40B4-BE49-F238E27FC236}">
              <a16:creationId xmlns:a16="http://schemas.microsoft.com/office/drawing/2014/main" id="{00000000-0008-0000-0200-00007F020000}"/>
            </a:ext>
          </a:extLst>
        </xdr:cNvPr>
        <xdr:cNvSpPr/>
      </xdr:nvSpPr>
      <xdr:spPr>
        <a:xfrm>
          <a:off x="14541500" y="1867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109</xdr:row>
      <xdr:rowOff>33745</xdr:rowOff>
    </xdr:from>
    <xdr:to>
      <xdr:col>81</xdr:col>
      <xdr:colOff>50800</xdr:colOff>
      <xdr:row>109</xdr:row>
      <xdr:rowOff>35379</xdr:rowOff>
    </xdr:to>
    <xdr:cxnSp macro="">
      <xdr:nvCxnSpPr>
        <xdr:cNvPr id="640" name="直線コネクタ 639">
          <a:extLst>
            <a:ext uri="{FF2B5EF4-FFF2-40B4-BE49-F238E27FC236}">
              <a16:creationId xmlns:a16="http://schemas.microsoft.com/office/drawing/2014/main" id="{00000000-0008-0000-0200-000080020000}"/>
            </a:ext>
          </a:extLst>
        </xdr:cNvPr>
        <xdr:cNvCxnSpPr/>
      </xdr:nvCxnSpPr>
      <xdr:spPr>
        <a:xfrm>
          <a:off x="14592300" y="18721795"/>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151130</xdr:rowOff>
    </xdr:from>
    <xdr:to>
      <xdr:col>72</xdr:col>
      <xdr:colOff>38100</xdr:colOff>
      <xdr:row>109</xdr:row>
      <xdr:rowOff>81280</xdr:rowOff>
    </xdr:to>
    <xdr:sp macro="" textlink="">
      <xdr:nvSpPr>
        <xdr:cNvPr id="641" name="楕円 640">
          <a:extLst>
            <a:ext uri="{FF2B5EF4-FFF2-40B4-BE49-F238E27FC236}">
              <a16:creationId xmlns:a16="http://schemas.microsoft.com/office/drawing/2014/main" id="{00000000-0008-0000-0200-000081020000}"/>
            </a:ext>
          </a:extLst>
        </xdr:cNvPr>
        <xdr:cNvSpPr/>
      </xdr:nvSpPr>
      <xdr:spPr>
        <a:xfrm>
          <a:off x="13652500" y="1866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109</xdr:row>
      <xdr:rowOff>30480</xdr:rowOff>
    </xdr:from>
    <xdr:to>
      <xdr:col>76</xdr:col>
      <xdr:colOff>114300</xdr:colOff>
      <xdr:row>109</xdr:row>
      <xdr:rowOff>33745</xdr:rowOff>
    </xdr:to>
    <xdr:cxnSp macro="">
      <xdr:nvCxnSpPr>
        <xdr:cNvPr id="642" name="直線コネクタ 641">
          <a:extLst>
            <a:ext uri="{FF2B5EF4-FFF2-40B4-BE49-F238E27FC236}">
              <a16:creationId xmlns:a16="http://schemas.microsoft.com/office/drawing/2014/main" id="{00000000-0008-0000-0200-000082020000}"/>
            </a:ext>
          </a:extLst>
        </xdr:cNvPr>
        <xdr:cNvCxnSpPr/>
      </xdr:nvCxnSpPr>
      <xdr:spPr>
        <a:xfrm>
          <a:off x="13703300" y="18718530"/>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72752</xdr:rowOff>
    </xdr:from>
    <xdr:to>
      <xdr:col>67</xdr:col>
      <xdr:colOff>101600</xdr:colOff>
      <xdr:row>107</xdr:row>
      <xdr:rowOff>2902</xdr:rowOff>
    </xdr:to>
    <xdr:sp macro="" textlink="">
      <xdr:nvSpPr>
        <xdr:cNvPr id="643" name="楕円 642">
          <a:extLst>
            <a:ext uri="{FF2B5EF4-FFF2-40B4-BE49-F238E27FC236}">
              <a16:creationId xmlns:a16="http://schemas.microsoft.com/office/drawing/2014/main" id="{00000000-0008-0000-0200-000083020000}"/>
            </a:ext>
          </a:extLst>
        </xdr:cNvPr>
        <xdr:cNvSpPr/>
      </xdr:nvSpPr>
      <xdr:spPr>
        <a:xfrm>
          <a:off x="12763500" y="1824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123552</xdr:rowOff>
    </xdr:from>
    <xdr:to>
      <xdr:col>71</xdr:col>
      <xdr:colOff>177800</xdr:colOff>
      <xdr:row>109</xdr:row>
      <xdr:rowOff>30480</xdr:rowOff>
    </xdr:to>
    <xdr:cxnSp macro="">
      <xdr:nvCxnSpPr>
        <xdr:cNvPr id="644" name="直線コネクタ 643">
          <a:extLst>
            <a:ext uri="{FF2B5EF4-FFF2-40B4-BE49-F238E27FC236}">
              <a16:creationId xmlns:a16="http://schemas.microsoft.com/office/drawing/2014/main" id="{00000000-0008-0000-0200-000084020000}"/>
            </a:ext>
          </a:extLst>
        </xdr:cNvPr>
        <xdr:cNvCxnSpPr/>
      </xdr:nvCxnSpPr>
      <xdr:spPr>
        <a:xfrm>
          <a:off x="12814300" y="18297252"/>
          <a:ext cx="889000" cy="42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171285</xdr:rowOff>
    </xdr:from>
    <xdr:ext cx="405111" cy="259045"/>
    <xdr:sp macro="" textlink="">
      <xdr:nvSpPr>
        <xdr:cNvPr id="645" name="n_1aveValue【庁舎】&#10;有形固定資産減価償却率">
          <a:extLst>
            <a:ext uri="{FF2B5EF4-FFF2-40B4-BE49-F238E27FC236}">
              <a16:creationId xmlns:a16="http://schemas.microsoft.com/office/drawing/2014/main" id="{00000000-0008-0000-0200-000085020000}"/>
            </a:ext>
          </a:extLst>
        </xdr:cNvPr>
        <xdr:cNvSpPr txBox="1"/>
      </xdr:nvSpPr>
      <xdr:spPr>
        <a:xfrm>
          <a:off x="152660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12898</xdr:rowOff>
    </xdr:from>
    <xdr:ext cx="405111" cy="259045"/>
    <xdr:sp macro="" textlink="">
      <xdr:nvSpPr>
        <xdr:cNvPr id="646" name="n_2aveValue【庁舎】&#10;有形固定資産減価償却率">
          <a:extLst>
            <a:ext uri="{FF2B5EF4-FFF2-40B4-BE49-F238E27FC236}">
              <a16:creationId xmlns:a16="http://schemas.microsoft.com/office/drawing/2014/main" id="{00000000-0008-0000-0200-000086020000}"/>
            </a:ext>
          </a:extLst>
        </xdr:cNvPr>
        <xdr:cNvSpPr txBox="1"/>
      </xdr:nvSpPr>
      <xdr:spPr>
        <a:xfrm>
          <a:off x="14389744" y="1784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3101</xdr:rowOff>
    </xdr:from>
    <xdr:ext cx="405111" cy="259045"/>
    <xdr:sp macro="" textlink="">
      <xdr:nvSpPr>
        <xdr:cNvPr id="647" name="n_3aveValue【庁舎】&#10;有形固定資産減価償却率">
          <a:extLst>
            <a:ext uri="{FF2B5EF4-FFF2-40B4-BE49-F238E27FC236}">
              <a16:creationId xmlns:a16="http://schemas.microsoft.com/office/drawing/2014/main" id="{00000000-0008-0000-0200-000087020000}"/>
            </a:ext>
          </a:extLst>
        </xdr:cNvPr>
        <xdr:cNvSpPr txBox="1"/>
      </xdr:nvSpPr>
      <xdr:spPr>
        <a:xfrm>
          <a:off x="13500744"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97807</xdr:rowOff>
    </xdr:from>
    <xdr:ext cx="405111" cy="259045"/>
    <xdr:sp macro="" textlink="">
      <xdr:nvSpPr>
        <xdr:cNvPr id="648" name="n_4aveValue【庁舎】&#10;有形固定資産減価償却率">
          <a:extLst>
            <a:ext uri="{FF2B5EF4-FFF2-40B4-BE49-F238E27FC236}">
              <a16:creationId xmlns:a16="http://schemas.microsoft.com/office/drawing/2014/main" id="{00000000-0008-0000-0200-000088020000}"/>
            </a:ext>
          </a:extLst>
        </xdr:cNvPr>
        <xdr:cNvSpPr txBox="1"/>
      </xdr:nvSpPr>
      <xdr:spPr>
        <a:xfrm>
          <a:off x="126117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109</xdr:row>
      <xdr:rowOff>77306</xdr:rowOff>
    </xdr:from>
    <xdr:ext cx="469744" cy="259045"/>
    <xdr:sp macro="" textlink="">
      <xdr:nvSpPr>
        <xdr:cNvPr id="649" name="n_1mainValue【庁舎】&#10;有形固定資産減価償却率">
          <a:extLst>
            <a:ext uri="{FF2B5EF4-FFF2-40B4-BE49-F238E27FC236}">
              <a16:creationId xmlns:a16="http://schemas.microsoft.com/office/drawing/2014/main" id="{00000000-0008-0000-0200-000089020000}"/>
            </a:ext>
          </a:extLst>
        </xdr:cNvPr>
        <xdr:cNvSpPr txBox="1"/>
      </xdr:nvSpPr>
      <xdr:spPr>
        <a:xfrm>
          <a:off x="152337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75672</xdr:rowOff>
    </xdr:from>
    <xdr:ext cx="405111" cy="259045"/>
    <xdr:sp macro="" textlink="">
      <xdr:nvSpPr>
        <xdr:cNvPr id="650" name="n_2mainValue【庁舎】&#10;有形固定資産減価償却率">
          <a:extLst>
            <a:ext uri="{FF2B5EF4-FFF2-40B4-BE49-F238E27FC236}">
              <a16:creationId xmlns:a16="http://schemas.microsoft.com/office/drawing/2014/main" id="{00000000-0008-0000-0200-00008A020000}"/>
            </a:ext>
          </a:extLst>
        </xdr:cNvPr>
        <xdr:cNvSpPr txBox="1"/>
      </xdr:nvSpPr>
      <xdr:spPr>
        <a:xfrm>
          <a:off x="14389744" y="1876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72407</xdr:rowOff>
    </xdr:from>
    <xdr:ext cx="405111" cy="259045"/>
    <xdr:sp macro="" textlink="">
      <xdr:nvSpPr>
        <xdr:cNvPr id="651" name="n_3mainValue【庁舎】&#10;有形固定資産減価償却率">
          <a:extLst>
            <a:ext uri="{FF2B5EF4-FFF2-40B4-BE49-F238E27FC236}">
              <a16:creationId xmlns:a16="http://schemas.microsoft.com/office/drawing/2014/main" id="{00000000-0008-0000-0200-00008B020000}"/>
            </a:ext>
          </a:extLst>
        </xdr:cNvPr>
        <xdr:cNvSpPr txBox="1"/>
      </xdr:nvSpPr>
      <xdr:spPr>
        <a:xfrm>
          <a:off x="13500744" y="187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165479</xdr:rowOff>
    </xdr:from>
    <xdr:ext cx="405111" cy="259045"/>
    <xdr:sp macro="" textlink="">
      <xdr:nvSpPr>
        <xdr:cNvPr id="652" name="n_4mainValue【庁舎】&#10;有形固定資産減価償却率">
          <a:extLst>
            <a:ext uri="{FF2B5EF4-FFF2-40B4-BE49-F238E27FC236}">
              <a16:creationId xmlns:a16="http://schemas.microsoft.com/office/drawing/2014/main" id="{00000000-0008-0000-0200-00008C020000}"/>
            </a:ext>
          </a:extLst>
        </xdr:cNvPr>
        <xdr:cNvSpPr txBox="1"/>
      </xdr:nvSpPr>
      <xdr:spPr>
        <a:xfrm>
          <a:off x="12611744" y="1833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3" name="正方形/長方形 652">
          <a:extLst>
            <a:ext uri="{FF2B5EF4-FFF2-40B4-BE49-F238E27FC236}">
              <a16:creationId xmlns:a16="http://schemas.microsoft.com/office/drawing/2014/main" id="{00000000-0008-0000-0200-00008D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4" name="正方形/長方形 653">
          <a:extLst>
            <a:ext uri="{FF2B5EF4-FFF2-40B4-BE49-F238E27FC236}">
              <a16:creationId xmlns:a16="http://schemas.microsoft.com/office/drawing/2014/main" id="{00000000-0008-0000-0200-00008E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5" name="正方形/長方形 654">
          <a:extLst>
            <a:ext uri="{FF2B5EF4-FFF2-40B4-BE49-F238E27FC236}">
              <a16:creationId xmlns:a16="http://schemas.microsoft.com/office/drawing/2014/main" id="{00000000-0008-0000-0200-00008F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6" name="正方形/長方形 655">
          <a:extLst>
            <a:ext uri="{FF2B5EF4-FFF2-40B4-BE49-F238E27FC236}">
              <a16:creationId xmlns:a16="http://schemas.microsoft.com/office/drawing/2014/main" id="{00000000-0008-0000-0200-000090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7" name="正方形/長方形 656">
          <a:extLst>
            <a:ext uri="{FF2B5EF4-FFF2-40B4-BE49-F238E27FC236}">
              <a16:creationId xmlns:a16="http://schemas.microsoft.com/office/drawing/2014/main" id="{00000000-0008-0000-0200-000091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8" name="正方形/長方形 657">
          <a:extLst>
            <a:ext uri="{FF2B5EF4-FFF2-40B4-BE49-F238E27FC236}">
              <a16:creationId xmlns:a16="http://schemas.microsoft.com/office/drawing/2014/main" id="{00000000-0008-0000-0200-000092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9" name="正方形/長方形 658">
          <a:extLst>
            <a:ext uri="{FF2B5EF4-FFF2-40B4-BE49-F238E27FC236}">
              <a16:creationId xmlns:a16="http://schemas.microsoft.com/office/drawing/2014/main" id="{00000000-0008-0000-0200-000093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0" name="正方形/長方形 659">
          <a:extLst>
            <a:ext uri="{FF2B5EF4-FFF2-40B4-BE49-F238E27FC236}">
              <a16:creationId xmlns:a16="http://schemas.microsoft.com/office/drawing/2014/main" id="{00000000-0008-0000-0200-000094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1" name="テキスト ボックス 660">
          <a:extLst>
            <a:ext uri="{FF2B5EF4-FFF2-40B4-BE49-F238E27FC236}">
              <a16:creationId xmlns:a16="http://schemas.microsoft.com/office/drawing/2014/main" id="{00000000-0008-0000-0200-000095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2" name="直線コネクタ 661">
          <a:extLst>
            <a:ext uri="{FF2B5EF4-FFF2-40B4-BE49-F238E27FC236}">
              <a16:creationId xmlns:a16="http://schemas.microsoft.com/office/drawing/2014/main" id="{00000000-0008-0000-0200-000096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63" name="直線コネクタ 662">
          <a:extLst>
            <a:ext uri="{FF2B5EF4-FFF2-40B4-BE49-F238E27FC236}">
              <a16:creationId xmlns:a16="http://schemas.microsoft.com/office/drawing/2014/main" id="{00000000-0008-0000-0200-000097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64" name="テキスト ボックス 663">
          <a:extLst>
            <a:ext uri="{FF2B5EF4-FFF2-40B4-BE49-F238E27FC236}">
              <a16:creationId xmlns:a16="http://schemas.microsoft.com/office/drawing/2014/main" id="{00000000-0008-0000-0200-000098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65" name="直線コネクタ 664">
          <a:extLst>
            <a:ext uri="{FF2B5EF4-FFF2-40B4-BE49-F238E27FC236}">
              <a16:creationId xmlns:a16="http://schemas.microsoft.com/office/drawing/2014/main" id="{00000000-0008-0000-0200-000099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66" name="テキスト ボックス 665">
          <a:extLst>
            <a:ext uri="{FF2B5EF4-FFF2-40B4-BE49-F238E27FC236}">
              <a16:creationId xmlns:a16="http://schemas.microsoft.com/office/drawing/2014/main" id="{00000000-0008-0000-0200-00009A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7" name="直線コネクタ 666">
          <a:extLst>
            <a:ext uri="{FF2B5EF4-FFF2-40B4-BE49-F238E27FC236}">
              <a16:creationId xmlns:a16="http://schemas.microsoft.com/office/drawing/2014/main" id="{00000000-0008-0000-0200-00009B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68" name="テキスト ボックス 667">
          <a:extLst>
            <a:ext uri="{FF2B5EF4-FFF2-40B4-BE49-F238E27FC236}">
              <a16:creationId xmlns:a16="http://schemas.microsoft.com/office/drawing/2014/main" id="{00000000-0008-0000-0200-00009C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9" name="直線コネクタ 668">
          <a:extLst>
            <a:ext uri="{FF2B5EF4-FFF2-40B4-BE49-F238E27FC236}">
              <a16:creationId xmlns:a16="http://schemas.microsoft.com/office/drawing/2014/main" id="{00000000-0008-0000-0200-00009D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0" name="テキスト ボックス 669">
          <a:extLst>
            <a:ext uri="{FF2B5EF4-FFF2-40B4-BE49-F238E27FC236}">
              <a16:creationId xmlns:a16="http://schemas.microsoft.com/office/drawing/2014/main" id="{00000000-0008-0000-0200-00009E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71" name="直線コネクタ 670">
          <a:extLst>
            <a:ext uri="{FF2B5EF4-FFF2-40B4-BE49-F238E27FC236}">
              <a16:creationId xmlns:a16="http://schemas.microsoft.com/office/drawing/2014/main" id="{00000000-0008-0000-0200-00009F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672" name="テキスト ボックス 671">
          <a:extLst>
            <a:ext uri="{FF2B5EF4-FFF2-40B4-BE49-F238E27FC236}">
              <a16:creationId xmlns:a16="http://schemas.microsoft.com/office/drawing/2014/main" id="{00000000-0008-0000-0200-0000A0020000}"/>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3" name="直線コネクタ 672">
          <a:extLst>
            <a:ext uri="{FF2B5EF4-FFF2-40B4-BE49-F238E27FC236}">
              <a16:creationId xmlns:a16="http://schemas.microsoft.com/office/drawing/2014/main" id="{00000000-0008-0000-0200-0000A1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74" name="テキスト ボックス 673">
          <a:extLst>
            <a:ext uri="{FF2B5EF4-FFF2-40B4-BE49-F238E27FC236}">
              <a16:creationId xmlns:a16="http://schemas.microsoft.com/office/drawing/2014/main" id="{00000000-0008-0000-0200-0000A202000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5" name="【庁舎】&#10;一人当たり面積グラフ枠">
          <a:extLst>
            <a:ext uri="{FF2B5EF4-FFF2-40B4-BE49-F238E27FC236}">
              <a16:creationId xmlns:a16="http://schemas.microsoft.com/office/drawing/2014/main" id="{00000000-0008-0000-0200-0000A3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15875</xdr:rowOff>
    </xdr:from>
    <xdr:to>
      <xdr:col>116</xdr:col>
      <xdr:colOff>62864</xdr:colOff>
      <xdr:row>108</xdr:row>
      <xdr:rowOff>128524</xdr:rowOff>
    </xdr:to>
    <xdr:cxnSp macro="">
      <xdr:nvCxnSpPr>
        <xdr:cNvPr id="676" name="直線コネクタ 675">
          <a:extLst>
            <a:ext uri="{FF2B5EF4-FFF2-40B4-BE49-F238E27FC236}">
              <a16:creationId xmlns:a16="http://schemas.microsoft.com/office/drawing/2014/main" id="{00000000-0008-0000-0200-0000A4020000}"/>
            </a:ext>
          </a:extLst>
        </xdr:cNvPr>
        <xdr:cNvCxnSpPr/>
      </xdr:nvCxnSpPr>
      <xdr:spPr>
        <a:xfrm flipV="1">
          <a:off x="22160864" y="17332325"/>
          <a:ext cx="0" cy="1312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132351</xdr:rowOff>
    </xdr:from>
    <xdr:ext cx="469744" cy="259045"/>
    <xdr:sp macro="" textlink="">
      <xdr:nvSpPr>
        <xdr:cNvPr id="677" name="【庁舎】&#10;一人当たり面積最小値テキスト">
          <a:extLst>
            <a:ext uri="{FF2B5EF4-FFF2-40B4-BE49-F238E27FC236}">
              <a16:creationId xmlns:a16="http://schemas.microsoft.com/office/drawing/2014/main" id="{00000000-0008-0000-0200-0000A5020000}"/>
            </a:ext>
          </a:extLst>
        </xdr:cNvPr>
        <xdr:cNvSpPr txBox="1"/>
      </xdr:nvSpPr>
      <xdr:spPr>
        <a:xfrm>
          <a:off x="22199600" y="18648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128524</xdr:rowOff>
    </xdr:from>
    <xdr:to>
      <xdr:col>116</xdr:col>
      <xdr:colOff>152400</xdr:colOff>
      <xdr:row>108</xdr:row>
      <xdr:rowOff>128524</xdr:rowOff>
    </xdr:to>
    <xdr:cxnSp macro="">
      <xdr:nvCxnSpPr>
        <xdr:cNvPr id="678" name="直線コネクタ 677">
          <a:extLst>
            <a:ext uri="{FF2B5EF4-FFF2-40B4-BE49-F238E27FC236}">
              <a16:creationId xmlns:a16="http://schemas.microsoft.com/office/drawing/2014/main" id="{00000000-0008-0000-0200-0000A6020000}"/>
            </a:ext>
          </a:extLst>
        </xdr:cNvPr>
        <xdr:cNvCxnSpPr/>
      </xdr:nvCxnSpPr>
      <xdr:spPr>
        <a:xfrm>
          <a:off x="22072600" y="1864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134002</xdr:rowOff>
    </xdr:from>
    <xdr:ext cx="534377" cy="259045"/>
    <xdr:sp macro="" textlink="">
      <xdr:nvSpPr>
        <xdr:cNvPr id="679" name="【庁舎】&#10;一人当たり面積最大値テキスト">
          <a:extLst>
            <a:ext uri="{FF2B5EF4-FFF2-40B4-BE49-F238E27FC236}">
              <a16:creationId xmlns:a16="http://schemas.microsoft.com/office/drawing/2014/main" id="{00000000-0008-0000-0200-0000A7020000}"/>
            </a:ext>
          </a:extLst>
        </xdr:cNvPr>
        <xdr:cNvSpPr txBox="1"/>
      </xdr:nvSpPr>
      <xdr:spPr>
        <a:xfrm>
          <a:off x="22199600" y="1710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15875</xdr:rowOff>
    </xdr:from>
    <xdr:to>
      <xdr:col>116</xdr:col>
      <xdr:colOff>152400</xdr:colOff>
      <xdr:row>101</xdr:row>
      <xdr:rowOff>15875</xdr:rowOff>
    </xdr:to>
    <xdr:cxnSp macro="">
      <xdr:nvCxnSpPr>
        <xdr:cNvPr id="680" name="直線コネクタ 679">
          <a:extLst>
            <a:ext uri="{FF2B5EF4-FFF2-40B4-BE49-F238E27FC236}">
              <a16:creationId xmlns:a16="http://schemas.microsoft.com/office/drawing/2014/main" id="{00000000-0008-0000-0200-0000A8020000}"/>
            </a:ext>
          </a:extLst>
        </xdr:cNvPr>
        <xdr:cNvCxnSpPr/>
      </xdr:nvCxnSpPr>
      <xdr:spPr>
        <a:xfrm>
          <a:off x="22072600" y="1733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128033</xdr:rowOff>
    </xdr:from>
    <xdr:ext cx="469744" cy="259045"/>
    <xdr:sp macro="" textlink="">
      <xdr:nvSpPr>
        <xdr:cNvPr id="681" name="【庁舎】&#10;一人当たり面積平均値テキスト">
          <a:extLst>
            <a:ext uri="{FF2B5EF4-FFF2-40B4-BE49-F238E27FC236}">
              <a16:creationId xmlns:a16="http://schemas.microsoft.com/office/drawing/2014/main" id="{00000000-0008-0000-0200-0000A9020000}"/>
            </a:ext>
          </a:extLst>
        </xdr:cNvPr>
        <xdr:cNvSpPr txBox="1"/>
      </xdr:nvSpPr>
      <xdr:spPr>
        <a:xfrm>
          <a:off x="22199600" y="18473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149606</xdr:rowOff>
    </xdr:from>
    <xdr:to>
      <xdr:col>116</xdr:col>
      <xdr:colOff>114300</xdr:colOff>
      <xdr:row>108</xdr:row>
      <xdr:rowOff>79756</xdr:rowOff>
    </xdr:to>
    <xdr:sp macro="" textlink="">
      <xdr:nvSpPr>
        <xdr:cNvPr id="682" name="フローチャート: 判断 681">
          <a:extLst>
            <a:ext uri="{FF2B5EF4-FFF2-40B4-BE49-F238E27FC236}">
              <a16:creationId xmlns:a16="http://schemas.microsoft.com/office/drawing/2014/main" id="{00000000-0008-0000-0200-0000AA020000}"/>
            </a:ext>
          </a:extLst>
        </xdr:cNvPr>
        <xdr:cNvSpPr/>
      </xdr:nvSpPr>
      <xdr:spPr>
        <a:xfrm>
          <a:off x="22110700" y="184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155829</xdr:rowOff>
    </xdr:from>
    <xdr:to>
      <xdr:col>112</xdr:col>
      <xdr:colOff>38100</xdr:colOff>
      <xdr:row>108</xdr:row>
      <xdr:rowOff>85979</xdr:rowOff>
    </xdr:to>
    <xdr:sp macro="" textlink="">
      <xdr:nvSpPr>
        <xdr:cNvPr id="683" name="フローチャート: 判断 682">
          <a:extLst>
            <a:ext uri="{FF2B5EF4-FFF2-40B4-BE49-F238E27FC236}">
              <a16:creationId xmlns:a16="http://schemas.microsoft.com/office/drawing/2014/main" id="{00000000-0008-0000-0200-0000AB020000}"/>
            </a:ext>
          </a:extLst>
        </xdr:cNvPr>
        <xdr:cNvSpPr/>
      </xdr:nvSpPr>
      <xdr:spPr>
        <a:xfrm>
          <a:off x="21272500" y="18500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157862</xdr:rowOff>
    </xdr:from>
    <xdr:to>
      <xdr:col>107</xdr:col>
      <xdr:colOff>101600</xdr:colOff>
      <xdr:row>108</xdr:row>
      <xdr:rowOff>88012</xdr:rowOff>
    </xdr:to>
    <xdr:sp macro="" textlink="">
      <xdr:nvSpPr>
        <xdr:cNvPr id="684" name="フローチャート: 判断 683">
          <a:extLst>
            <a:ext uri="{FF2B5EF4-FFF2-40B4-BE49-F238E27FC236}">
              <a16:creationId xmlns:a16="http://schemas.microsoft.com/office/drawing/2014/main" id="{00000000-0008-0000-0200-0000AC020000}"/>
            </a:ext>
          </a:extLst>
        </xdr:cNvPr>
        <xdr:cNvSpPr/>
      </xdr:nvSpPr>
      <xdr:spPr>
        <a:xfrm>
          <a:off x="20383500" y="1850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154939</xdr:rowOff>
    </xdr:from>
    <xdr:to>
      <xdr:col>102</xdr:col>
      <xdr:colOff>165100</xdr:colOff>
      <xdr:row>108</xdr:row>
      <xdr:rowOff>85089</xdr:rowOff>
    </xdr:to>
    <xdr:sp macro="" textlink="">
      <xdr:nvSpPr>
        <xdr:cNvPr id="685" name="フローチャート: 判断 684">
          <a:extLst>
            <a:ext uri="{FF2B5EF4-FFF2-40B4-BE49-F238E27FC236}">
              <a16:creationId xmlns:a16="http://schemas.microsoft.com/office/drawing/2014/main" id="{00000000-0008-0000-0200-0000AD020000}"/>
            </a:ext>
          </a:extLst>
        </xdr:cNvPr>
        <xdr:cNvSpPr/>
      </xdr:nvSpPr>
      <xdr:spPr>
        <a:xfrm>
          <a:off x="19494500" y="1850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160782</xdr:rowOff>
    </xdr:from>
    <xdr:to>
      <xdr:col>98</xdr:col>
      <xdr:colOff>38100</xdr:colOff>
      <xdr:row>108</xdr:row>
      <xdr:rowOff>90932</xdr:rowOff>
    </xdr:to>
    <xdr:sp macro="" textlink="">
      <xdr:nvSpPr>
        <xdr:cNvPr id="686" name="フローチャート: 判断 685">
          <a:extLst>
            <a:ext uri="{FF2B5EF4-FFF2-40B4-BE49-F238E27FC236}">
              <a16:creationId xmlns:a16="http://schemas.microsoft.com/office/drawing/2014/main" id="{00000000-0008-0000-0200-0000AE020000}"/>
            </a:ext>
          </a:extLst>
        </xdr:cNvPr>
        <xdr:cNvSpPr/>
      </xdr:nvSpPr>
      <xdr:spPr>
        <a:xfrm>
          <a:off x="18605500" y="1850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7" name="テキスト ボックス 686">
          <a:extLst>
            <a:ext uri="{FF2B5EF4-FFF2-40B4-BE49-F238E27FC236}">
              <a16:creationId xmlns:a16="http://schemas.microsoft.com/office/drawing/2014/main" id="{00000000-0008-0000-0200-0000AF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8" name="テキスト ボックス 687">
          <a:extLst>
            <a:ext uri="{FF2B5EF4-FFF2-40B4-BE49-F238E27FC236}">
              <a16:creationId xmlns:a16="http://schemas.microsoft.com/office/drawing/2014/main" id="{00000000-0008-0000-0200-0000B0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9" name="テキスト ボックス 688">
          <a:extLst>
            <a:ext uri="{FF2B5EF4-FFF2-40B4-BE49-F238E27FC236}">
              <a16:creationId xmlns:a16="http://schemas.microsoft.com/office/drawing/2014/main" id="{00000000-0008-0000-0200-0000B1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0" name="テキスト ボックス 689">
          <a:extLst>
            <a:ext uri="{FF2B5EF4-FFF2-40B4-BE49-F238E27FC236}">
              <a16:creationId xmlns:a16="http://schemas.microsoft.com/office/drawing/2014/main" id="{00000000-0008-0000-0200-0000B2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1" name="テキスト ボックス 690">
          <a:extLst>
            <a:ext uri="{FF2B5EF4-FFF2-40B4-BE49-F238E27FC236}">
              <a16:creationId xmlns:a16="http://schemas.microsoft.com/office/drawing/2014/main" id="{00000000-0008-0000-0200-0000B3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146938</xdr:rowOff>
    </xdr:from>
    <xdr:to>
      <xdr:col>116</xdr:col>
      <xdr:colOff>114300</xdr:colOff>
      <xdr:row>108</xdr:row>
      <xdr:rowOff>77088</xdr:rowOff>
    </xdr:to>
    <xdr:sp macro="" textlink="">
      <xdr:nvSpPr>
        <xdr:cNvPr id="692" name="楕円 691">
          <a:extLst>
            <a:ext uri="{FF2B5EF4-FFF2-40B4-BE49-F238E27FC236}">
              <a16:creationId xmlns:a16="http://schemas.microsoft.com/office/drawing/2014/main" id="{00000000-0008-0000-0200-0000B4020000}"/>
            </a:ext>
          </a:extLst>
        </xdr:cNvPr>
        <xdr:cNvSpPr/>
      </xdr:nvSpPr>
      <xdr:spPr>
        <a:xfrm>
          <a:off x="22110700" y="1849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106315</xdr:rowOff>
    </xdr:from>
    <xdr:ext cx="469744" cy="259045"/>
    <xdr:sp macro="" textlink="">
      <xdr:nvSpPr>
        <xdr:cNvPr id="693" name="【庁舎】&#10;一人当たり面積該当値テキスト">
          <a:extLst>
            <a:ext uri="{FF2B5EF4-FFF2-40B4-BE49-F238E27FC236}">
              <a16:creationId xmlns:a16="http://schemas.microsoft.com/office/drawing/2014/main" id="{00000000-0008-0000-0200-0000B5020000}"/>
            </a:ext>
          </a:extLst>
        </xdr:cNvPr>
        <xdr:cNvSpPr txBox="1"/>
      </xdr:nvSpPr>
      <xdr:spPr>
        <a:xfrm>
          <a:off x="22199600" y="18280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149733</xdr:rowOff>
    </xdr:from>
    <xdr:to>
      <xdr:col>112</xdr:col>
      <xdr:colOff>38100</xdr:colOff>
      <xdr:row>108</xdr:row>
      <xdr:rowOff>79883</xdr:rowOff>
    </xdr:to>
    <xdr:sp macro="" textlink="">
      <xdr:nvSpPr>
        <xdr:cNvPr id="694" name="楕円 693">
          <a:extLst>
            <a:ext uri="{FF2B5EF4-FFF2-40B4-BE49-F238E27FC236}">
              <a16:creationId xmlns:a16="http://schemas.microsoft.com/office/drawing/2014/main" id="{00000000-0008-0000-0200-0000B6020000}"/>
            </a:ext>
          </a:extLst>
        </xdr:cNvPr>
        <xdr:cNvSpPr/>
      </xdr:nvSpPr>
      <xdr:spPr>
        <a:xfrm>
          <a:off x="21272500" y="1849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26288</xdr:rowOff>
    </xdr:from>
    <xdr:to>
      <xdr:col>116</xdr:col>
      <xdr:colOff>63500</xdr:colOff>
      <xdr:row>108</xdr:row>
      <xdr:rowOff>29083</xdr:rowOff>
    </xdr:to>
    <xdr:cxnSp macro="">
      <xdr:nvCxnSpPr>
        <xdr:cNvPr id="695" name="直線コネクタ 694">
          <a:extLst>
            <a:ext uri="{FF2B5EF4-FFF2-40B4-BE49-F238E27FC236}">
              <a16:creationId xmlns:a16="http://schemas.microsoft.com/office/drawing/2014/main" id="{00000000-0008-0000-0200-0000B7020000}"/>
            </a:ext>
          </a:extLst>
        </xdr:cNvPr>
        <xdr:cNvCxnSpPr/>
      </xdr:nvCxnSpPr>
      <xdr:spPr>
        <a:xfrm flipV="1">
          <a:off x="21323300" y="18542888"/>
          <a:ext cx="838200" cy="2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122810</xdr:rowOff>
    </xdr:from>
    <xdr:to>
      <xdr:col>107</xdr:col>
      <xdr:colOff>101600</xdr:colOff>
      <xdr:row>108</xdr:row>
      <xdr:rowOff>52960</xdr:rowOff>
    </xdr:to>
    <xdr:sp macro="" textlink="">
      <xdr:nvSpPr>
        <xdr:cNvPr id="696" name="楕円 695">
          <a:extLst>
            <a:ext uri="{FF2B5EF4-FFF2-40B4-BE49-F238E27FC236}">
              <a16:creationId xmlns:a16="http://schemas.microsoft.com/office/drawing/2014/main" id="{00000000-0008-0000-0200-0000B8020000}"/>
            </a:ext>
          </a:extLst>
        </xdr:cNvPr>
        <xdr:cNvSpPr/>
      </xdr:nvSpPr>
      <xdr:spPr>
        <a:xfrm>
          <a:off x="20383500" y="1846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2160</xdr:rowOff>
    </xdr:from>
    <xdr:to>
      <xdr:col>111</xdr:col>
      <xdr:colOff>177800</xdr:colOff>
      <xdr:row>108</xdr:row>
      <xdr:rowOff>29083</xdr:rowOff>
    </xdr:to>
    <xdr:cxnSp macro="">
      <xdr:nvCxnSpPr>
        <xdr:cNvPr id="697" name="直線コネクタ 696">
          <a:extLst>
            <a:ext uri="{FF2B5EF4-FFF2-40B4-BE49-F238E27FC236}">
              <a16:creationId xmlns:a16="http://schemas.microsoft.com/office/drawing/2014/main" id="{00000000-0008-0000-0200-0000B9020000}"/>
            </a:ext>
          </a:extLst>
        </xdr:cNvPr>
        <xdr:cNvCxnSpPr/>
      </xdr:nvCxnSpPr>
      <xdr:spPr>
        <a:xfrm>
          <a:off x="20434300" y="18518760"/>
          <a:ext cx="889000" cy="26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124840</xdr:rowOff>
    </xdr:from>
    <xdr:to>
      <xdr:col>102</xdr:col>
      <xdr:colOff>165100</xdr:colOff>
      <xdr:row>108</xdr:row>
      <xdr:rowOff>54990</xdr:rowOff>
    </xdr:to>
    <xdr:sp macro="" textlink="">
      <xdr:nvSpPr>
        <xdr:cNvPr id="698" name="楕円 697">
          <a:extLst>
            <a:ext uri="{FF2B5EF4-FFF2-40B4-BE49-F238E27FC236}">
              <a16:creationId xmlns:a16="http://schemas.microsoft.com/office/drawing/2014/main" id="{00000000-0008-0000-0200-0000BA020000}"/>
            </a:ext>
          </a:extLst>
        </xdr:cNvPr>
        <xdr:cNvSpPr/>
      </xdr:nvSpPr>
      <xdr:spPr>
        <a:xfrm>
          <a:off x="19494500" y="1846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2160</xdr:rowOff>
    </xdr:from>
    <xdr:to>
      <xdr:col>107</xdr:col>
      <xdr:colOff>50800</xdr:colOff>
      <xdr:row>108</xdr:row>
      <xdr:rowOff>4190</xdr:rowOff>
    </xdr:to>
    <xdr:cxnSp macro="">
      <xdr:nvCxnSpPr>
        <xdr:cNvPr id="699" name="直線コネクタ 698">
          <a:extLst>
            <a:ext uri="{FF2B5EF4-FFF2-40B4-BE49-F238E27FC236}">
              <a16:creationId xmlns:a16="http://schemas.microsoft.com/office/drawing/2014/main" id="{00000000-0008-0000-0200-0000BB020000}"/>
            </a:ext>
          </a:extLst>
        </xdr:cNvPr>
        <xdr:cNvCxnSpPr/>
      </xdr:nvCxnSpPr>
      <xdr:spPr>
        <a:xfrm flipV="1">
          <a:off x="19545300" y="18518760"/>
          <a:ext cx="889000" cy="2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154432</xdr:rowOff>
    </xdr:from>
    <xdr:to>
      <xdr:col>98</xdr:col>
      <xdr:colOff>38100</xdr:colOff>
      <xdr:row>108</xdr:row>
      <xdr:rowOff>84582</xdr:rowOff>
    </xdr:to>
    <xdr:sp macro="" textlink="">
      <xdr:nvSpPr>
        <xdr:cNvPr id="700" name="楕円 699">
          <a:extLst>
            <a:ext uri="{FF2B5EF4-FFF2-40B4-BE49-F238E27FC236}">
              <a16:creationId xmlns:a16="http://schemas.microsoft.com/office/drawing/2014/main" id="{00000000-0008-0000-0200-0000BC020000}"/>
            </a:ext>
          </a:extLst>
        </xdr:cNvPr>
        <xdr:cNvSpPr/>
      </xdr:nvSpPr>
      <xdr:spPr>
        <a:xfrm>
          <a:off x="18605500" y="1849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4190</xdr:rowOff>
    </xdr:from>
    <xdr:to>
      <xdr:col>102</xdr:col>
      <xdr:colOff>114300</xdr:colOff>
      <xdr:row>108</xdr:row>
      <xdr:rowOff>33782</xdr:rowOff>
    </xdr:to>
    <xdr:cxnSp macro="">
      <xdr:nvCxnSpPr>
        <xdr:cNvPr id="701" name="直線コネクタ 700">
          <a:extLst>
            <a:ext uri="{FF2B5EF4-FFF2-40B4-BE49-F238E27FC236}">
              <a16:creationId xmlns:a16="http://schemas.microsoft.com/office/drawing/2014/main" id="{00000000-0008-0000-0200-0000BD020000}"/>
            </a:ext>
          </a:extLst>
        </xdr:cNvPr>
        <xdr:cNvCxnSpPr/>
      </xdr:nvCxnSpPr>
      <xdr:spPr>
        <a:xfrm flipV="1">
          <a:off x="18656300" y="18520790"/>
          <a:ext cx="889000" cy="2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77106</xdr:rowOff>
    </xdr:from>
    <xdr:ext cx="469744" cy="259045"/>
    <xdr:sp macro="" textlink="">
      <xdr:nvSpPr>
        <xdr:cNvPr id="702" name="n_1aveValue【庁舎】&#10;一人当たり面積">
          <a:extLst>
            <a:ext uri="{FF2B5EF4-FFF2-40B4-BE49-F238E27FC236}">
              <a16:creationId xmlns:a16="http://schemas.microsoft.com/office/drawing/2014/main" id="{00000000-0008-0000-0200-0000BE020000}"/>
            </a:ext>
          </a:extLst>
        </xdr:cNvPr>
        <xdr:cNvSpPr txBox="1"/>
      </xdr:nvSpPr>
      <xdr:spPr>
        <a:xfrm>
          <a:off x="21075727" y="18593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79139</xdr:rowOff>
    </xdr:from>
    <xdr:ext cx="469744" cy="259045"/>
    <xdr:sp macro="" textlink="">
      <xdr:nvSpPr>
        <xdr:cNvPr id="703" name="n_2aveValue【庁舎】&#10;一人当たり面積">
          <a:extLst>
            <a:ext uri="{FF2B5EF4-FFF2-40B4-BE49-F238E27FC236}">
              <a16:creationId xmlns:a16="http://schemas.microsoft.com/office/drawing/2014/main" id="{00000000-0008-0000-0200-0000BF020000}"/>
            </a:ext>
          </a:extLst>
        </xdr:cNvPr>
        <xdr:cNvSpPr txBox="1"/>
      </xdr:nvSpPr>
      <xdr:spPr>
        <a:xfrm>
          <a:off x="20199427" y="1859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76216</xdr:rowOff>
    </xdr:from>
    <xdr:ext cx="469744" cy="259045"/>
    <xdr:sp macro="" textlink="">
      <xdr:nvSpPr>
        <xdr:cNvPr id="704" name="n_3aveValue【庁舎】&#10;一人当たり面積">
          <a:extLst>
            <a:ext uri="{FF2B5EF4-FFF2-40B4-BE49-F238E27FC236}">
              <a16:creationId xmlns:a16="http://schemas.microsoft.com/office/drawing/2014/main" id="{00000000-0008-0000-0200-0000C0020000}"/>
            </a:ext>
          </a:extLst>
        </xdr:cNvPr>
        <xdr:cNvSpPr txBox="1"/>
      </xdr:nvSpPr>
      <xdr:spPr>
        <a:xfrm>
          <a:off x="19310427" y="1859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82059</xdr:rowOff>
    </xdr:from>
    <xdr:ext cx="469744" cy="259045"/>
    <xdr:sp macro="" textlink="">
      <xdr:nvSpPr>
        <xdr:cNvPr id="705" name="n_4aveValue【庁舎】&#10;一人当たり面積">
          <a:extLst>
            <a:ext uri="{FF2B5EF4-FFF2-40B4-BE49-F238E27FC236}">
              <a16:creationId xmlns:a16="http://schemas.microsoft.com/office/drawing/2014/main" id="{00000000-0008-0000-0200-0000C1020000}"/>
            </a:ext>
          </a:extLst>
        </xdr:cNvPr>
        <xdr:cNvSpPr txBox="1"/>
      </xdr:nvSpPr>
      <xdr:spPr>
        <a:xfrm>
          <a:off x="18421427" y="18598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96410</xdr:rowOff>
    </xdr:from>
    <xdr:ext cx="469744" cy="259045"/>
    <xdr:sp macro="" textlink="">
      <xdr:nvSpPr>
        <xdr:cNvPr id="706" name="n_1mainValue【庁舎】&#10;一人当たり面積">
          <a:extLst>
            <a:ext uri="{FF2B5EF4-FFF2-40B4-BE49-F238E27FC236}">
              <a16:creationId xmlns:a16="http://schemas.microsoft.com/office/drawing/2014/main" id="{00000000-0008-0000-0200-0000C2020000}"/>
            </a:ext>
          </a:extLst>
        </xdr:cNvPr>
        <xdr:cNvSpPr txBox="1"/>
      </xdr:nvSpPr>
      <xdr:spPr>
        <a:xfrm>
          <a:off x="21075727" y="18270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69487</xdr:rowOff>
    </xdr:from>
    <xdr:ext cx="469744" cy="259045"/>
    <xdr:sp macro="" textlink="">
      <xdr:nvSpPr>
        <xdr:cNvPr id="707" name="n_2mainValue【庁舎】&#10;一人当たり面積">
          <a:extLst>
            <a:ext uri="{FF2B5EF4-FFF2-40B4-BE49-F238E27FC236}">
              <a16:creationId xmlns:a16="http://schemas.microsoft.com/office/drawing/2014/main" id="{00000000-0008-0000-0200-0000C3020000}"/>
            </a:ext>
          </a:extLst>
        </xdr:cNvPr>
        <xdr:cNvSpPr txBox="1"/>
      </xdr:nvSpPr>
      <xdr:spPr>
        <a:xfrm>
          <a:off x="20199427" y="1824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71517</xdr:rowOff>
    </xdr:from>
    <xdr:ext cx="469744" cy="259045"/>
    <xdr:sp macro="" textlink="">
      <xdr:nvSpPr>
        <xdr:cNvPr id="708" name="n_3mainValue【庁舎】&#10;一人当たり面積">
          <a:extLst>
            <a:ext uri="{FF2B5EF4-FFF2-40B4-BE49-F238E27FC236}">
              <a16:creationId xmlns:a16="http://schemas.microsoft.com/office/drawing/2014/main" id="{00000000-0008-0000-0200-0000C4020000}"/>
            </a:ext>
          </a:extLst>
        </xdr:cNvPr>
        <xdr:cNvSpPr txBox="1"/>
      </xdr:nvSpPr>
      <xdr:spPr>
        <a:xfrm>
          <a:off x="19310427" y="1824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101109</xdr:rowOff>
    </xdr:from>
    <xdr:ext cx="469744" cy="259045"/>
    <xdr:sp macro="" textlink="">
      <xdr:nvSpPr>
        <xdr:cNvPr id="709" name="n_4mainValue【庁舎】&#10;一人当たり面積">
          <a:extLst>
            <a:ext uri="{FF2B5EF4-FFF2-40B4-BE49-F238E27FC236}">
              <a16:creationId xmlns:a16="http://schemas.microsoft.com/office/drawing/2014/main" id="{00000000-0008-0000-0200-0000C5020000}"/>
            </a:ext>
          </a:extLst>
        </xdr:cNvPr>
        <xdr:cNvSpPr txBox="1"/>
      </xdr:nvSpPr>
      <xdr:spPr>
        <a:xfrm>
          <a:off x="18421427" y="18274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0" name="正方形/長方形 709">
          <a:extLst>
            <a:ext uri="{FF2B5EF4-FFF2-40B4-BE49-F238E27FC236}">
              <a16:creationId xmlns:a16="http://schemas.microsoft.com/office/drawing/2014/main" id="{00000000-0008-0000-0200-0000C6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1" name="正方形/長方形 710">
          <a:extLst>
            <a:ext uri="{FF2B5EF4-FFF2-40B4-BE49-F238E27FC236}">
              <a16:creationId xmlns:a16="http://schemas.microsoft.com/office/drawing/2014/main" id="{00000000-0008-0000-0200-0000C7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2" name="テキスト ボックス 711">
          <a:extLst>
            <a:ext uri="{FF2B5EF4-FFF2-40B4-BE49-F238E27FC236}">
              <a16:creationId xmlns:a16="http://schemas.microsoft.com/office/drawing/2014/main" id="{00000000-0008-0000-0200-0000C8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福祉施設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以外の各施設ともに類似団体と比較して有形固定資産減価償却率が同レベルもしくは高い水準となっている。各施設とも建設年代が古いが新規に建設する必要性を検討しながら更新計画を策定中である。また、使用頻度などを考慮し統廃合を実施し施設の効率化を図ってい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有形固定資産減価償却率が高い状況であり、特に体育館において老朽化による破損が見られるため、今後改修の検討が必要となっている。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福祉施設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年にデイサービスセンターの完成により、有形固定資産減価償却率が低い状況となっている。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庁舎においては、老朽化により有形固定資産減価償却率も</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となっているが、新庁舎建設に向けて検討している状況である。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岐阜県白川村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1,572
1,545
356.64
5,348,482
5,203,416
111,837
1,731,886
3,646,165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財政力指数は、前年度より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であり、類似団体より若干上回っている。ダムや水力発電所などの大規模償却資産税があるため固定資産税の収入額が大きく、村税に占める割合が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割を超えているが、大規模償却資産税は年々減額している。今後においては増加傾向であるふるさと納税を上手く活用し、第２次総合戦略の目標「人口は維持以上を目指し、持続可能な村を創る」を達成すべく、今後も財源確保を図りつつ、引き続き財政基盤の強化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11684</xdr:rowOff>
    </xdr:from>
    <xdr:to>
      <xdr:col>23</xdr:col>
      <xdr:colOff>133350</xdr:colOff>
      <xdr:row>44</xdr:row>
      <xdr:rowOff>97536</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83884"/>
          <a:ext cx="0" cy="14574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98061</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11684</xdr:rowOff>
    </xdr:from>
    <xdr:to>
      <xdr:col>24</xdr:col>
      <xdr:colOff>12700</xdr:colOff>
      <xdr:row>36</xdr:row>
      <xdr:rowOff>11684</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160528</xdr:rowOff>
    </xdr:from>
    <xdr:to>
      <xdr:col>23</xdr:col>
      <xdr:colOff>133350</xdr:colOff>
      <xdr:row>42</xdr:row>
      <xdr:rowOff>170180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114800" y="736142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26179</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398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54102</xdr:rowOff>
    </xdr:from>
    <xdr:to>
      <xdr:col>23</xdr:col>
      <xdr:colOff>184150</xdr:colOff>
      <xdr:row>43</xdr:row>
      <xdr:rowOff>155702</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170180</xdr:rowOff>
    </xdr:from>
    <xdr:to>
      <xdr:col>19</xdr:col>
      <xdr:colOff>133350</xdr:colOff>
      <xdr:row>43</xdr:row>
      <xdr:rowOff>8382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3225800" y="737108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54102</xdr:rowOff>
    </xdr:from>
    <xdr:to>
      <xdr:col>19</xdr:col>
      <xdr:colOff>184150</xdr:colOff>
      <xdr:row>43</xdr:row>
      <xdr:rowOff>155702</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140479</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512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8382</xdr:rowOff>
    </xdr:from>
    <xdr:to>
      <xdr:col>15</xdr:col>
      <xdr:colOff>82550</xdr:colOff>
      <xdr:row>43</xdr:row>
      <xdr:rowOff>18034</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2336800" y="738073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83058</xdr:rowOff>
    </xdr:from>
    <xdr:to>
      <xdr:col>15</xdr:col>
      <xdr:colOff>133350</xdr:colOff>
      <xdr:row>44</xdr:row>
      <xdr:rowOff>13208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169435</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54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18034</xdr:rowOff>
    </xdr:from>
    <xdr:to>
      <xdr:col>11</xdr:col>
      <xdr:colOff>31750</xdr:colOff>
      <xdr:row>43</xdr:row>
      <xdr:rowOff>18034</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1447800" y="73903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83058</xdr:rowOff>
    </xdr:from>
    <xdr:to>
      <xdr:col>11</xdr:col>
      <xdr:colOff>82550</xdr:colOff>
      <xdr:row>44</xdr:row>
      <xdr:rowOff>13208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169435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54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73406</xdr:rowOff>
    </xdr:from>
    <xdr:to>
      <xdr:col>7</xdr:col>
      <xdr:colOff>31750</xdr:colOff>
      <xdr:row>44</xdr:row>
      <xdr:rowOff>3556</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159783</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53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109728</xdr:rowOff>
    </xdr:from>
    <xdr:to>
      <xdr:col>23</xdr:col>
      <xdr:colOff>184150</xdr:colOff>
      <xdr:row>43</xdr:row>
      <xdr:rowOff>39878</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126255</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119380</xdr:rowOff>
    </xdr:from>
    <xdr:to>
      <xdr:col>19</xdr:col>
      <xdr:colOff>184150</xdr:colOff>
      <xdr:row>43</xdr:row>
      <xdr:rowOff>49530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59707</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08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129032</xdr:rowOff>
    </xdr:from>
    <xdr:to>
      <xdr:col>15</xdr:col>
      <xdr:colOff>133350</xdr:colOff>
      <xdr:row>43</xdr:row>
      <xdr:rowOff>59182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3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69359</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138684</xdr:rowOff>
    </xdr:from>
    <xdr:to>
      <xdr:col>11</xdr:col>
      <xdr:colOff>82550</xdr:colOff>
      <xdr:row>43</xdr:row>
      <xdr:rowOff>68834</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33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79011</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10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138684</xdr:rowOff>
    </xdr:from>
    <xdr:to>
      <xdr:col>7</xdr:col>
      <xdr:colOff>31750</xdr:colOff>
      <xdr:row>43</xdr:row>
      <xdr:rowOff>68834</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33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79011</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10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経常収支比率については、前年度より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72.1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 歳入面で地方債が前年に比べ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54.1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％減少した要因として、普通建設事業の繰越が増加し借入額が減少したことが要因と考えられる。歳出面では維持補修費が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％増加しており、これは大雪により除雪に関する経費の増加によるものであるが、補助費等では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％減少しており、経常的支出の減少要因となった。類似団体に比べ低い水準ではあるが、今後も義務的経費の抑制に努める。</a:t>
          </a: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1" name="財政構造の弾力性グラフ枠">
          <a:extLst>
            <a:ext uri="{FF2B5EF4-FFF2-40B4-BE49-F238E27FC236}">
              <a16:creationId xmlns:a16="http://schemas.microsoft.com/office/drawing/2014/main" id="{00000000-0008-0000-0300-000079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128270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flipV="1">
          <a:off x="4953000" y="10056622"/>
          <a:ext cx="0" cy="1558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100347</xdr:rowOff>
    </xdr:from>
    <xdr:ext cx="762000" cy="259045"/>
    <xdr:sp macro="" textlink="">
      <xdr:nvSpPr>
        <xdr:cNvPr id="123" name="財政構造の弾力性最小値テキスト">
          <a:extLst>
            <a:ext uri="{FF2B5EF4-FFF2-40B4-BE49-F238E27FC236}">
              <a16:creationId xmlns:a16="http://schemas.microsoft.com/office/drawing/2014/main" id="{00000000-0008-0000-0300-00007B000000}"/>
            </a:ext>
          </a:extLst>
        </xdr:cNvPr>
        <xdr:cNvSpPr txBox="1"/>
      </xdr:nvSpPr>
      <xdr:spPr>
        <a:xfrm>
          <a:off x="5041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128270</xdr:rowOff>
    </xdr:from>
    <xdr:to>
      <xdr:col>24</xdr:col>
      <xdr:colOff>12700</xdr:colOff>
      <xdr:row>67</xdr:row>
      <xdr:rowOff>128270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4864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5" name="財政構造の弾力性最大値テキスト">
          <a:extLst>
            <a:ext uri="{FF2B5EF4-FFF2-40B4-BE49-F238E27FC236}">
              <a16:creationId xmlns:a16="http://schemas.microsoft.com/office/drawing/2014/main" id="{00000000-0008-0000-0300-00007D000000}"/>
            </a:ext>
          </a:extLst>
        </xdr:cNvPr>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44323</xdr:rowOff>
    </xdr:from>
    <xdr:to>
      <xdr:col>23</xdr:col>
      <xdr:colOff>133350</xdr:colOff>
      <xdr:row>63</xdr:row>
      <xdr:rowOff>109474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114800" y="10845673"/>
          <a:ext cx="8382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110253</xdr:rowOff>
    </xdr:from>
    <xdr:ext cx="762000" cy="259045"/>
    <xdr:sp macro="" textlink="">
      <xdr:nvSpPr>
        <xdr:cNvPr id="128" name="財政構造の弾力性平均値テキスト">
          <a:extLst>
            <a:ext uri="{FF2B5EF4-FFF2-40B4-BE49-F238E27FC236}">
              <a16:creationId xmlns:a16="http://schemas.microsoft.com/office/drawing/2014/main" id="{00000000-0008-0000-0300-000080000000}"/>
            </a:ext>
          </a:extLst>
        </xdr:cNvPr>
        <xdr:cNvSpPr txBox="1"/>
      </xdr:nvSpPr>
      <xdr:spPr>
        <a:xfrm>
          <a:off x="5041900" y="11083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138176</xdr:rowOff>
    </xdr:from>
    <xdr:to>
      <xdr:col>23</xdr:col>
      <xdr:colOff>184150</xdr:colOff>
      <xdr:row>65</xdr:row>
      <xdr:rowOff>68326</xdr:rowOff>
    </xdr:to>
    <xdr:sp macro="" textlink="">
      <xdr:nvSpPr>
        <xdr:cNvPr id="129" name="フローチャート: 判断 128">
          <a:extLst>
            <a:ext uri="{FF2B5EF4-FFF2-40B4-BE49-F238E27FC236}">
              <a16:creationId xmlns:a16="http://schemas.microsoft.com/office/drawing/2014/main" id="{00000000-0008-0000-0300-000081000000}"/>
            </a:ext>
          </a:extLst>
        </xdr:cNvPr>
        <xdr:cNvSpPr/>
      </xdr:nvSpPr>
      <xdr:spPr>
        <a:xfrm>
          <a:off x="4902200" y="111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109474</xdr:rowOff>
    </xdr:from>
    <xdr:to>
      <xdr:col>19</xdr:col>
      <xdr:colOff>133350</xdr:colOff>
      <xdr:row>63</xdr:row>
      <xdr:rowOff>164973</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3225800" y="10910824"/>
          <a:ext cx="8890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5334</xdr:rowOff>
    </xdr:from>
    <xdr:to>
      <xdr:col>19</xdr:col>
      <xdr:colOff>184150</xdr:colOff>
      <xdr:row>65</xdr:row>
      <xdr:rowOff>106934</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064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91711</xdr:rowOff>
    </xdr:from>
    <xdr:ext cx="736600" cy="259045"/>
    <xdr:sp macro="" textlink="">
      <xdr:nvSpPr>
        <xdr:cNvPr id="132" name="テキスト ボックス 131">
          <a:extLst>
            <a:ext uri="{FF2B5EF4-FFF2-40B4-BE49-F238E27FC236}">
              <a16:creationId xmlns:a16="http://schemas.microsoft.com/office/drawing/2014/main" id="{00000000-0008-0000-0300-000084000000}"/>
            </a:ext>
          </a:extLst>
        </xdr:cNvPr>
        <xdr:cNvSpPr txBox="1"/>
      </xdr:nvSpPr>
      <xdr:spPr>
        <a:xfrm>
          <a:off x="3733800" y="11235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114300</xdr:rowOff>
    </xdr:from>
    <xdr:to>
      <xdr:col>15</xdr:col>
      <xdr:colOff>82550</xdr:colOff>
      <xdr:row>63</xdr:row>
      <xdr:rowOff>164973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2336800" y="10915650"/>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39116</xdr:rowOff>
    </xdr:from>
    <xdr:to>
      <xdr:col>15</xdr:col>
      <xdr:colOff>133350</xdr:colOff>
      <xdr:row>65</xdr:row>
      <xdr:rowOff>140716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3175000" y="1118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125493</xdr:rowOff>
    </xdr:from>
    <xdr:ext cx="7620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2844800" y="1126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85344</xdr:rowOff>
    </xdr:from>
    <xdr:to>
      <xdr:col>11</xdr:col>
      <xdr:colOff>31750</xdr:colOff>
      <xdr:row>63</xdr:row>
      <xdr:rowOff>114300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1447800" y="1088669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31877</xdr:rowOff>
    </xdr:from>
    <xdr:to>
      <xdr:col>11</xdr:col>
      <xdr:colOff>82550</xdr:colOff>
      <xdr:row>65</xdr:row>
      <xdr:rowOff>133477</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2286000" y="111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118254</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1955800" y="11262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135763</xdr:rowOff>
    </xdr:from>
    <xdr:to>
      <xdr:col>7</xdr:col>
      <xdr:colOff>31750</xdr:colOff>
      <xdr:row>65</xdr:row>
      <xdr:rowOff>65913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13970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50690</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066800" y="11194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164973</xdr:rowOff>
    </xdr:from>
    <xdr:to>
      <xdr:col>23</xdr:col>
      <xdr:colOff>184150</xdr:colOff>
      <xdr:row>63</xdr:row>
      <xdr:rowOff>95123</xdr:rowOff>
    </xdr:to>
    <xdr:sp macro="" textlink="">
      <xdr:nvSpPr>
        <xdr:cNvPr id="146" name="楕円 145">
          <a:extLst>
            <a:ext uri="{FF2B5EF4-FFF2-40B4-BE49-F238E27FC236}">
              <a16:creationId xmlns:a16="http://schemas.microsoft.com/office/drawing/2014/main" id="{00000000-0008-0000-0300-000092000000}"/>
            </a:ext>
          </a:extLst>
        </xdr:cNvPr>
        <xdr:cNvSpPr/>
      </xdr:nvSpPr>
      <xdr:spPr>
        <a:xfrm>
          <a:off x="4902200" y="1079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10050</xdr:rowOff>
    </xdr:from>
    <xdr:ext cx="762000" cy="259045"/>
    <xdr:sp macro="" textlink="">
      <xdr:nvSpPr>
        <xdr:cNvPr id="147" name="財政構造の弾力性該当値テキスト">
          <a:extLst>
            <a:ext uri="{FF2B5EF4-FFF2-40B4-BE49-F238E27FC236}">
              <a16:creationId xmlns:a16="http://schemas.microsoft.com/office/drawing/2014/main" id="{00000000-0008-0000-0300-000093000000}"/>
            </a:ext>
          </a:extLst>
        </xdr:cNvPr>
        <xdr:cNvSpPr txBox="1"/>
      </xdr:nvSpPr>
      <xdr:spPr>
        <a:xfrm>
          <a:off x="5041900" y="10639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58674</xdr:rowOff>
    </xdr:from>
    <xdr:to>
      <xdr:col>19</xdr:col>
      <xdr:colOff>184150</xdr:colOff>
      <xdr:row>63</xdr:row>
      <xdr:rowOff>160274</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0640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170451</xdr:rowOff>
    </xdr:from>
    <xdr:ext cx="7366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733800" y="10628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114173</xdr:rowOff>
    </xdr:from>
    <xdr:to>
      <xdr:col>15</xdr:col>
      <xdr:colOff>133350</xdr:colOff>
      <xdr:row>64</xdr:row>
      <xdr:rowOff>44323</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3175000" y="1091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54500</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844800" y="10684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63500</xdr:rowOff>
    </xdr:from>
    <xdr:to>
      <xdr:col>11</xdr:col>
      <xdr:colOff>82550</xdr:colOff>
      <xdr:row>63</xdr:row>
      <xdr:rowOff>165100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2286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3827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955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34544</xdr:rowOff>
    </xdr:from>
    <xdr:to>
      <xdr:col>7</xdr:col>
      <xdr:colOff>31750</xdr:colOff>
      <xdr:row>63</xdr:row>
      <xdr:rowOff>136144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13970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146321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066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6" name="正方形/長方形 155">
          <a:extLst>
            <a:ext uri="{FF2B5EF4-FFF2-40B4-BE49-F238E27FC236}">
              <a16:creationId xmlns:a16="http://schemas.microsoft.com/office/drawing/2014/main" id="{00000000-0008-0000-0300-00009C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[1,007,777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人当たりの人件費・物件費等は、類似団体と比較した場合</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492,380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円上回っている。経費から見ると人件費は前年度より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％増加し、物件費においても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％増加している。物件費の増額においては、福祉センターの除却に掛かった経費や新型コロナウイルス観光対策経費における委託料の増加などが要因と考えられる。ただし、当村は人口が少ないため、</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人当たりの行政コストという面では非常に高額となる。</a:t>
          </a:r>
        </a:p>
      </xdr:txBody>
    </xdr:sp>
    <xdr:clientData/>
  </xdr:twoCellAnchor>
  <xdr:oneCellAnchor>
    <xdr:from>
      <xdr:col>3</xdr:col>
      <xdr:colOff>95250</xdr:colOff>
      <xdr:row>77</xdr:row>
      <xdr:rowOff>6350</xdr:rowOff>
    </xdr:from>
    <xdr:ext cx="349839" cy="225703"/>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0" name="直線コネクタ 169">
          <a:extLst>
            <a:ext uri="{FF2B5EF4-FFF2-40B4-BE49-F238E27FC236}">
              <a16:creationId xmlns:a16="http://schemas.microsoft.com/office/drawing/2014/main" id="{00000000-0008-0000-0300-0000AA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1" name="人件費・物件費等の状況グラフ枠">
          <a:extLst>
            <a:ext uri="{FF2B5EF4-FFF2-40B4-BE49-F238E27FC236}">
              <a16:creationId xmlns:a16="http://schemas.microsoft.com/office/drawing/2014/main" id="{00000000-0008-0000-0300-0000B5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111077</xdr:rowOff>
    </xdr:from>
    <xdr:to>
      <xdr:col>23</xdr:col>
      <xdr:colOff>133350</xdr:colOff>
      <xdr:row>89</xdr:row>
      <xdr:rowOff>74044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flipV="1">
          <a:off x="4953000" y="13998527"/>
          <a:ext cx="0" cy="13345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46121</xdr:rowOff>
    </xdr:from>
    <xdr:ext cx="762000" cy="259045"/>
    <xdr:sp macro="" textlink="">
      <xdr:nvSpPr>
        <xdr:cNvPr id="183" name="人件費・物件費等の状況最小値テキスト">
          <a:extLst>
            <a:ext uri="{FF2B5EF4-FFF2-40B4-BE49-F238E27FC236}">
              <a16:creationId xmlns:a16="http://schemas.microsoft.com/office/drawing/2014/main" id="{00000000-0008-0000-0300-0000B7000000}"/>
            </a:ext>
          </a:extLst>
        </xdr:cNvPr>
        <xdr:cNvSpPr txBox="1"/>
      </xdr:nvSpPr>
      <xdr:spPr>
        <a:xfrm>
          <a:off x="5041900" y="15305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74044</xdr:rowOff>
    </xdr:from>
    <xdr:to>
      <xdr:col>24</xdr:col>
      <xdr:colOff>12700</xdr:colOff>
      <xdr:row>89</xdr:row>
      <xdr:rowOff>74044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4864100" y="15333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26004</xdr:rowOff>
    </xdr:from>
    <xdr:ext cx="762000" cy="259045"/>
    <xdr:sp macro="" textlink="">
      <xdr:nvSpPr>
        <xdr:cNvPr id="185" name="人件費・物件費等の状況最大値テキスト">
          <a:extLst>
            <a:ext uri="{FF2B5EF4-FFF2-40B4-BE49-F238E27FC236}">
              <a16:creationId xmlns:a16="http://schemas.microsoft.com/office/drawing/2014/main" id="{00000000-0008-0000-0300-0000B9000000}"/>
            </a:ext>
          </a:extLst>
        </xdr:cNvPr>
        <xdr:cNvSpPr txBox="1"/>
      </xdr:nvSpPr>
      <xdr:spPr>
        <a:xfrm>
          <a:off x="5041900" y="13742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111077</xdr:rowOff>
    </xdr:from>
    <xdr:to>
      <xdr:col>24</xdr:col>
      <xdr:colOff>12700</xdr:colOff>
      <xdr:row>81</xdr:row>
      <xdr:rowOff>111077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3998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31671</xdr:rowOff>
    </xdr:from>
    <xdr:to>
      <xdr:col>23</xdr:col>
      <xdr:colOff>133350</xdr:colOff>
      <xdr:row>83</xdr:row>
      <xdr:rowOff>137103</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114800" y="14262021"/>
          <a:ext cx="838200" cy="105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36658</xdr:rowOff>
    </xdr:from>
    <xdr:ext cx="762000" cy="259045"/>
    <xdr:sp macro="" textlink="">
      <xdr:nvSpPr>
        <xdr:cNvPr id="188" name="人件費・物件費等の状況平均値テキスト">
          <a:extLst>
            <a:ext uri="{FF2B5EF4-FFF2-40B4-BE49-F238E27FC236}">
              <a16:creationId xmlns:a16="http://schemas.microsoft.com/office/drawing/2014/main" id="{00000000-0008-0000-0300-0000BC000000}"/>
            </a:ext>
          </a:extLst>
        </xdr:cNvPr>
        <xdr:cNvSpPr txBox="1"/>
      </xdr:nvSpPr>
      <xdr:spPr>
        <a:xfrm>
          <a:off x="5041900" y="13924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20131</xdr:rowOff>
    </xdr:from>
    <xdr:to>
      <xdr:col>23</xdr:col>
      <xdr:colOff>184150</xdr:colOff>
      <xdr:row>82</xdr:row>
      <xdr:rowOff>121731</xdr:rowOff>
    </xdr:to>
    <xdr:sp macro="" textlink="">
      <xdr:nvSpPr>
        <xdr:cNvPr id="189" name="フローチャート: 判断 188">
          <a:extLst>
            <a:ext uri="{FF2B5EF4-FFF2-40B4-BE49-F238E27FC236}">
              <a16:creationId xmlns:a16="http://schemas.microsoft.com/office/drawing/2014/main" id="{00000000-0008-0000-0300-0000BD000000}"/>
            </a:ext>
          </a:extLst>
        </xdr:cNvPr>
        <xdr:cNvSpPr/>
      </xdr:nvSpPr>
      <xdr:spPr>
        <a:xfrm>
          <a:off x="49022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26415</xdr:rowOff>
    </xdr:from>
    <xdr:to>
      <xdr:col>19</xdr:col>
      <xdr:colOff>133350</xdr:colOff>
      <xdr:row>83</xdr:row>
      <xdr:rowOff>31671</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3225800" y="14256765"/>
          <a:ext cx="889000" cy="5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12669</xdr:rowOff>
    </xdr:from>
    <xdr:to>
      <xdr:col>19</xdr:col>
      <xdr:colOff>184150</xdr:colOff>
      <xdr:row>82</xdr:row>
      <xdr:rowOff>114269</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064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124446</xdr:rowOff>
    </xdr:from>
    <xdr:ext cx="7366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3733800" y="13840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26415</xdr:rowOff>
    </xdr:from>
    <xdr:to>
      <xdr:col>15</xdr:col>
      <xdr:colOff>82550</xdr:colOff>
      <xdr:row>83</xdr:row>
      <xdr:rowOff>33601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2336800" y="14256765"/>
          <a:ext cx="889000" cy="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12274</xdr:rowOff>
    </xdr:from>
    <xdr:to>
      <xdr:col>15</xdr:col>
      <xdr:colOff>133350</xdr:colOff>
      <xdr:row>82</xdr:row>
      <xdr:rowOff>113874</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3175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124051</xdr:rowOff>
    </xdr:from>
    <xdr:ext cx="7620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2844800" y="13840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33601</xdr:rowOff>
    </xdr:from>
    <xdr:to>
      <xdr:col>11</xdr:col>
      <xdr:colOff>31750</xdr:colOff>
      <xdr:row>83</xdr:row>
      <xdr:rowOff>35575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1447800" y="14263951"/>
          <a:ext cx="889000" cy="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14717</xdr:rowOff>
    </xdr:from>
    <xdr:to>
      <xdr:col>11</xdr:col>
      <xdr:colOff>82550</xdr:colOff>
      <xdr:row>82</xdr:row>
      <xdr:rowOff>116317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2286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126494</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1955800" y="1384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9320</xdr:rowOff>
    </xdr:from>
    <xdr:to>
      <xdr:col>7</xdr:col>
      <xdr:colOff>31750</xdr:colOff>
      <xdr:row>82</xdr:row>
      <xdr:rowOff>110920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1397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121097</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066800" y="138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86303</xdr:rowOff>
    </xdr:from>
    <xdr:to>
      <xdr:col>23</xdr:col>
      <xdr:colOff>184150</xdr:colOff>
      <xdr:row>84</xdr:row>
      <xdr:rowOff>16453</xdr:rowOff>
    </xdr:to>
    <xdr:sp macro="" textlink="">
      <xdr:nvSpPr>
        <xdr:cNvPr id="206" name="楕円 205">
          <a:extLst>
            <a:ext uri="{FF2B5EF4-FFF2-40B4-BE49-F238E27FC236}">
              <a16:creationId xmlns:a16="http://schemas.microsoft.com/office/drawing/2014/main" id="{00000000-0008-0000-0300-0000CE000000}"/>
            </a:ext>
          </a:extLst>
        </xdr:cNvPr>
        <xdr:cNvSpPr/>
      </xdr:nvSpPr>
      <xdr:spPr>
        <a:xfrm>
          <a:off x="4902200" y="14316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58380</xdr:rowOff>
    </xdr:from>
    <xdr:ext cx="762000" cy="259045"/>
    <xdr:sp macro="" textlink="">
      <xdr:nvSpPr>
        <xdr:cNvPr id="207" name="人件費・物件費等の状況該当値テキスト">
          <a:extLst>
            <a:ext uri="{FF2B5EF4-FFF2-40B4-BE49-F238E27FC236}">
              <a16:creationId xmlns:a16="http://schemas.microsoft.com/office/drawing/2014/main" id="{00000000-0008-0000-0300-0000CF000000}"/>
            </a:ext>
          </a:extLst>
        </xdr:cNvPr>
        <xdr:cNvSpPr txBox="1"/>
      </xdr:nvSpPr>
      <xdr:spPr>
        <a:xfrm>
          <a:off x="5041900" y="14288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152321</xdr:rowOff>
    </xdr:from>
    <xdr:to>
      <xdr:col>19</xdr:col>
      <xdr:colOff>184150</xdr:colOff>
      <xdr:row>83</xdr:row>
      <xdr:rowOff>82471</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064000" y="1421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67248</xdr:rowOff>
    </xdr:from>
    <xdr:ext cx="7366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733800" y="14297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147065</xdr:rowOff>
    </xdr:from>
    <xdr:to>
      <xdr:col>15</xdr:col>
      <xdr:colOff>133350</xdr:colOff>
      <xdr:row>83</xdr:row>
      <xdr:rowOff>77215</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3175000" y="1420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61992</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844800" y="14292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154251</xdr:rowOff>
    </xdr:from>
    <xdr:to>
      <xdr:col>11</xdr:col>
      <xdr:colOff>82550</xdr:colOff>
      <xdr:row>83</xdr:row>
      <xdr:rowOff>84401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2286000" y="1421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69178</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955800" y="14299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156225</xdr:rowOff>
    </xdr:from>
    <xdr:to>
      <xdr:col>7</xdr:col>
      <xdr:colOff>31750</xdr:colOff>
      <xdr:row>83</xdr:row>
      <xdr:rowOff>86375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1397000" y="1421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71152</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066800" y="1430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6" name="正方形/長方形 215">
          <a:extLst>
            <a:ext uri="{FF2B5EF4-FFF2-40B4-BE49-F238E27FC236}">
              <a16:creationId xmlns:a16="http://schemas.microsoft.com/office/drawing/2014/main" id="{00000000-0008-0000-0300-0000D8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ラスパイレス指数については、類似団体に対し同数値となっている。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人事院勧告に基づく給与改定となっており、人事評価制度を導入した昇給体制を進めるなど、今後も適正な給与水準を保っていく。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9" name="直線コネクタ 228">
          <a:extLst>
            <a:ext uri="{FF2B5EF4-FFF2-40B4-BE49-F238E27FC236}">
              <a16:creationId xmlns:a16="http://schemas.microsoft.com/office/drawing/2014/main" id="{00000000-0008-0000-0300-0000E5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39" name="給与水準   （国との比較）グラフ枠">
          <a:extLst>
            <a:ext uri="{FF2B5EF4-FFF2-40B4-BE49-F238E27FC236}">
              <a16:creationId xmlns:a16="http://schemas.microsoft.com/office/drawing/2014/main" id="{00000000-0008-0000-0300-0000E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41" name="給与水準   （国との比較）最小値テキスト">
          <a:extLst>
            <a:ext uri="{FF2B5EF4-FFF2-40B4-BE49-F238E27FC236}">
              <a16:creationId xmlns:a16="http://schemas.microsoft.com/office/drawing/2014/main" id="{00000000-0008-0000-0300-0000F1000000}"/>
            </a:ext>
          </a:extLst>
        </xdr:cNvPr>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43" name="給与水準   （国との比較）最大値テキスト">
          <a:extLst>
            <a:ext uri="{FF2B5EF4-FFF2-40B4-BE49-F238E27FC236}">
              <a16:creationId xmlns:a16="http://schemas.microsoft.com/office/drawing/2014/main" id="{00000000-0008-0000-0300-0000F3000000}"/>
            </a:ext>
          </a:extLst>
        </xdr:cNvPr>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119698</xdr:rowOff>
    </xdr:from>
    <xdr:to>
      <xdr:col>81</xdr:col>
      <xdr:colOff>44450</xdr:colOff>
      <xdr:row>87</xdr:row>
      <xdr:rowOff>80963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flipV="1">
          <a:off x="16179800" y="14864398"/>
          <a:ext cx="8382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85425</xdr:rowOff>
    </xdr:from>
    <xdr:ext cx="762000" cy="259045"/>
    <xdr:sp macro="" textlink="">
      <xdr:nvSpPr>
        <xdr:cNvPr id="246" name="給与水準   （国との比較）平均値テキスト">
          <a:extLst>
            <a:ext uri="{FF2B5EF4-FFF2-40B4-BE49-F238E27FC236}">
              <a16:creationId xmlns:a16="http://schemas.microsoft.com/office/drawing/2014/main" id="{00000000-0008-0000-0300-0000F6000000}"/>
            </a:ext>
          </a:extLst>
        </xdr:cNvPr>
        <xdr:cNvSpPr txBox="1"/>
      </xdr:nvSpPr>
      <xdr:spPr>
        <a:xfrm>
          <a:off x="17106900" y="14658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68898</xdr:rowOff>
    </xdr:from>
    <xdr:to>
      <xdr:col>81</xdr:col>
      <xdr:colOff>95250</xdr:colOff>
      <xdr:row>86</xdr:row>
      <xdr:rowOff>170498</xdr:rowOff>
    </xdr:to>
    <xdr:sp macro="" textlink="">
      <xdr:nvSpPr>
        <xdr:cNvPr id="247" name="フローチャート: 判断 246">
          <a:extLst>
            <a:ext uri="{FF2B5EF4-FFF2-40B4-BE49-F238E27FC236}">
              <a16:creationId xmlns:a16="http://schemas.microsoft.com/office/drawing/2014/main" id="{00000000-0008-0000-0300-0000F7000000}"/>
            </a:ext>
          </a:extLst>
        </xdr:cNvPr>
        <xdr:cNvSpPr/>
      </xdr:nvSpPr>
      <xdr:spPr>
        <a:xfrm>
          <a:off x="169672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2539</xdr:rowOff>
    </xdr:from>
    <xdr:to>
      <xdr:col>77</xdr:col>
      <xdr:colOff>44450</xdr:colOff>
      <xdr:row>87</xdr:row>
      <xdr:rowOff>80963</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5290800" y="14918689"/>
          <a:ext cx="889000" cy="78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32702</xdr:rowOff>
    </xdr:from>
    <xdr:to>
      <xdr:col>77</xdr:col>
      <xdr:colOff>95250</xdr:colOff>
      <xdr:row>86</xdr:row>
      <xdr:rowOff>134302</xdr:rowOff>
    </xdr:to>
    <xdr:sp macro="" textlink="">
      <xdr:nvSpPr>
        <xdr:cNvPr id="249" name="フローチャート: 判断 248">
          <a:extLst>
            <a:ext uri="{FF2B5EF4-FFF2-40B4-BE49-F238E27FC236}">
              <a16:creationId xmlns:a16="http://schemas.microsoft.com/office/drawing/2014/main" id="{00000000-0008-0000-0300-0000F9000000}"/>
            </a:ext>
          </a:extLst>
        </xdr:cNvPr>
        <xdr:cNvSpPr/>
      </xdr:nvSpPr>
      <xdr:spPr>
        <a:xfrm>
          <a:off x="16129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144479</xdr:rowOff>
    </xdr:from>
    <xdr:ext cx="7366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5798800" y="14546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2539</xdr:rowOff>
    </xdr:from>
    <xdr:to>
      <xdr:col>72</xdr:col>
      <xdr:colOff>203200</xdr:colOff>
      <xdr:row>87</xdr:row>
      <xdr:rowOff>32702</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4401800" y="14918689"/>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32702</xdr:rowOff>
    </xdr:from>
    <xdr:to>
      <xdr:col>73</xdr:col>
      <xdr:colOff>44450</xdr:colOff>
      <xdr:row>86</xdr:row>
      <xdr:rowOff>134302</xdr:rowOff>
    </xdr:to>
    <xdr:sp macro="" textlink="">
      <xdr:nvSpPr>
        <xdr:cNvPr id="252" name="フローチャート: 判断 251">
          <a:extLst>
            <a:ext uri="{FF2B5EF4-FFF2-40B4-BE49-F238E27FC236}">
              <a16:creationId xmlns:a16="http://schemas.microsoft.com/office/drawing/2014/main" id="{00000000-0008-0000-0300-0000FC000000}"/>
            </a:ext>
          </a:extLst>
        </xdr:cNvPr>
        <xdr:cNvSpPr/>
      </xdr:nvSpPr>
      <xdr:spPr>
        <a:xfrm>
          <a:off x="15240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144479</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4909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26670</xdr:rowOff>
    </xdr:from>
    <xdr:to>
      <xdr:col>68</xdr:col>
      <xdr:colOff>152400</xdr:colOff>
      <xdr:row>87</xdr:row>
      <xdr:rowOff>32702</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3512800" y="14942820"/>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62864</xdr:rowOff>
    </xdr:from>
    <xdr:to>
      <xdr:col>64</xdr:col>
      <xdr:colOff>152400</xdr:colOff>
      <xdr:row>86</xdr:row>
      <xdr:rowOff>164464</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3462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3191</xdr:rowOff>
    </xdr:from>
    <xdr:ext cx="7620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3131800" y="1457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68898</xdr:rowOff>
    </xdr:from>
    <xdr:to>
      <xdr:col>81</xdr:col>
      <xdr:colOff>95250</xdr:colOff>
      <xdr:row>86</xdr:row>
      <xdr:rowOff>170498</xdr:rowOff>
    </xdr:to>
    <xdr:sp macro="" textlink="">
      <xdr:nvSpPr>
        <xdr:cNvPr id="264" name="楕円 263">
          <a:extLst>
            <a:ext uri="{FF2B5EF4-FFF2-40B4-BE49-F238E27FC236}">
              <a16:creationId xmlns:a16="http://schemas.microsoft.com/office/drawing/2014/main" id="{00000000-0008-0000-0300-000008010000}"/>
            </a:ext>
          </a:extLst>
        </xdr:cNvPr>
        <xdr:cNvSpPr/>
      </xdr:nvSpPr>
      <xdr:spPr>
        <a:xfrm>
          <a:off x="16967200" y="1481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40975</xdr:rowOff>
    </xdr:from>
    <xdr:ext cx="762000" cy="259045"/>
    <xdr:sp macro="" textlink="">
      <xdr:nvSpPr>
        <xdr:cNvPr id="265" name="給与水準   （国との比較）該当値テキスト">
          <a:extLst>
            <a:ext uri="{FF2B5EF4-FFF2-40B4-BE49-F238E27FC236}">
              <a16:creationId xmlns:a16="http://schemas.microsoft.com/office/drawing/2014/main" id="{00000000-0008-0000-0300-000009010000}"/>
            </a:ext>
          </a:extLst>
        </xdr:cNvPr>
        <xdr:cNvSpPr txBox="1"/>
      </xdr:nvSpPr>
      <xdr:spPr>
        <a:xfrm>
          <a:off x="17106900" y="14785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30163</xdr:rowOff>
    </xdr:from>
    <xdr:to>
      <xdr:col>77</xdr:col>
      <xdr:colOff>95250</xdr:colOff>
      <xdr:row>87</xdr:row>
      <xdr:rowOff>131763</xdr:rowOff>
    </xdr:to>
    <xdr:sp macro="" textlink="">
      <xdr:nvSpPr>
        <xdr:cNvPr id="266" name="楕円 265">
          <a:extLst>
            <a:ext uri="{FF2B5EF4-FFF2-40B4-BE49-F238E27FC236}">
              <a16:creationId xmlns:a16="http://schemas.microsoft.com/office/drawing/2014/main" id="{00000000-0008-0000-0300-00000A010000}"/>
            </a:ext>
          </a:extLst>
        </xdr:cNvPr>
        <xdr:cNvSpPr/>
      </xdr:nvSpPr>
      <xdr:spPr>
        <a:xfrm>
          <a:off x="16129000" y="1494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116540</xdr:rowOff>
    </xdr:from>
    <xdr:ext cx="7366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798800" y="15032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123189</xdr:rowOff>
    </xdr:from>
    <xdr:to>
      <xdr:col>73</xdr:col>
      <xdr:colOff>44450</xdr:colOff>
      <xdr:row>87</xdr:row>
      <xdr:rowOff>53339</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52400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38116</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153352</xdr:rowOff>
    </xdr:from>
    <xdr:to>
      <xdr:col>68</xdr:col>
      <xdr:colOff>203200</xdr:colOff>
      <xdr:row>87</xdr:row>
      <xdr:rowOff>83502</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4351000" y="1489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68279</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984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34620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62247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4" name="正方形/長方形 273">
          <a:extLst>
            <a:ext uri="{FF2B5EF4-FFF2-40B4-BE49-F238E27FC236}">
              <a16:creationId xmlns:a16="http://schemas.microsoft.com/office/drawing/2014/main" id="{00000000-0008-0000-0300-00001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77" name="正方形/長方形 276">
          <a:extLst>
            <a:ext uri="{FF2B5EF4-FFF2-40B4-BE49-F238E27FC236}">
              <a16:creationId xmlns:a16="http://schemas.microsoft.com/office/drawing/2014/main" id="{00000000-0008-0000-0300-00001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79" name="正方形/長方形 278">
          <a:extLst>
            <a:ext uri="{FF2B5EF4-FFF2-40B4-BE49-F238E27FC236}">
              <a16:creationId xmlns:a16="http://schemas.microsoft.com/office/drawing/2014/main" id="{00000000-0008-0000-0300-00001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定員適正化計画に基づいた新規採用に努めてきたが、計画より職員数が減少し、住民に対するきめ細やかなサービス提供に支障を及ぼすことから、退職者の採用も行っている。分母に当たる村の人口が少なく、人口当たりの職員数が、類似団体より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人多い結果となっているため、今後も、移住定住促進及び少子高齢化対策や企業誘致による雇用などに努め、人口増加を進める。</a:t>
          </a:r>
        </a:p>
      </xdr:txBody>
    </xdr:sp>
    <xdr:clientData/>
  </xdr:twoCellAnchor>
  <xdr:oneCellAnchor>
    <xdr:from>
      <xdr:col>61</xdr:col>
      <xdr:colOff>6350</xdr:colOff>
      <xdr:row>54</xdr:row>
      <xdr:rowOff>139700</xdr:rowOff>
    </xdr:from>
    <xdr:ext cx="349839" cy="22570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88" name="直線コネクタ 287">
          <a:extLst>
            <a:ext uri="{FF2B5EF4-FFF2-40B4-BE49-F238E27FC236}">
              <a16:creationId xmlns:a16="http://schemas.microsoft.com/office/drawing/2014/main" id="{00000000-0008-0000-0300-00002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0" name="直線コネクタ 289">
          <a:extLst>
            <a:ext uri="{FF2B5EF4-FFF2-40B4-BE49-F238E27FC236}">
              <a16:creationId xmlns:a16="http://schemas.microsoft.com/office/drawing/2014/main" id="{00000000-0008-0000-0300-00002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a:extLst>
            <a:ext uri="{FF2B5EF4-FFF2-40B4-BE49-F238E27FC236}">
              <a16:creationId xmlns:a16="http://schemas.microsoft.com/office/drawing/2014/main" id="{00000000-0008-0000-0300-00002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85749</xdr:rowOff>
    </xdr:from>
    <xdr:to>
      <xdr:col>81</xdr:col>
      <xdr:colOff>44450</xdr:colOff>
      <xdr:row>67</xdr:row>
      <xdr:rowOff>47722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flipV="1">
          <a:off x="17018000" y="10029849"/>
          <a:ext cx="0" cy="15050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19799</xdr:rowOff>
    </xdr:from>
    <xdr:ext cx="762000" cy="259045"/>
    <xdr:sp macro="" textlink="">
      <xdr:nvSpPr>
        <xdr:cNvPr id="305" name="定員管理の状況最小値テキスト">
          <a:extLst>
            <a:ext uri="{FF2B5EF4-FFF2-40B4-BE49-F238E27FC236}">
              <a16:creationId xmlns:a16="http://schemas.microsoft.com/office/drawing/2014/main" id="{00000000-0008-0000-0300-000031010000}"/>
            </a:ext>
          </a:extLst>
        </xdr:cNvPr>
        <xdr:cNvSpPr txBox="1"/>
      </xdr:nvSpPr>
      <xdr:spPr>
        <a:xfrm>
          <a:off x="17106900" y="1150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47722</xdr:rowOff>
    </xdr:from>
    <xdr:to>
      <xdr:col>81</xdr:col>
      <xdr:colOff>133350</xdr:colOff>
      <xdr:row>67</xdr:row>
      <xdr:rowOff>47722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6929100" y="1153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676</xdr:rowOff>
    </xdr:from>
    <xdr:ext cx="762000" cy="259045"/>
    <xdr:sp macro="" textlink="">
      <xdr:nvSpPr>
        <xdr:cNvPr id="307" name="定員管理の状況最大値テキスト">
          <a:extLst>
            <a:ext uri="{FF2B5EF4-FFF2-40B4-BE49-F238E27FC236}">
              <a16:creationId xmlns:a16="http://schemas.microsoft.com/office/drawing/2014/main" id="{00000000-0008-0000-0300-000033010000}"/>
            </a:ext>
          </a:extLst>
        </xdr:cNvPr>
        <xdr:cNvSpPr txBox="1"/>
      </xdr:nvSpPr>
      <xdr:spPr>
        <a:xfrm>
          <a:off x="17106900" y="9773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85749</xdr:rowOff>
    </xdr:from>
    <xdr:to>
      <xdr:col>81</xdr:col>
      <xdr:colOff>133350</xdr:colOff>
      <xdr:row>58</xdr:row>
      <xdr:rowOff>85749</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002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3453</xdr:rowOff>
    </xdr:from>
    <xdr:to>
      <xdr:col>81</xdr:col>
      <xdr:colOff>44450</xdr:colOff>
      <xdr:row>60</xdr:row>
      <xdr:rowOff>11726</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179800" y="10290453"/>
          <a:ext cx="838200" cy="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65598</xdr:rowOff>
    </xdr:from>
    <xdr:ext cx="762000" cy="259045"/>
    <xdr:sp macro="" textlink="">
      <xdr:nvSpPr>
        <xdr:cNvPr id="310" name="定員管理の状況平均値テキスト">
          <a:extLst>
            <a:ext uri="{FF2B5EF4-FFF2-40B4-BE49-F238E27FC236}">
              <a16:creationId xmlns:a16="http://schemas.microsoft.com/office/drawing/2014/main" id="{00000000-0008-0000-0300-000036010000}"/>
            </a:ext>
          </a:extLst>
        </xdr:cNvPr>
        <xdr:cNvSpPr txBox="1"/>
      </xdr:nvSpPr>
      <xdr:spPr>
        <a:xfrm>
          <a:off x="17106900" y="100096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49071</xdr:rowOff>
    </xdr:from>
    <xdr:to>
      <xdr:col>81</xdr:col>
      <xdr:colOff>95250</xdr:colOff>
      <xdr:row>59</xdr:row>
      <xdr:rowOff>150671</xdr:rowOff>
    </xdr:to>
    <xdr:sp macro="" textlink="">
      <xdr:nvSpPr>
        <xdr:cNvPr id="311" name="フローチャート: 判断 310">
          <a:extLst>
            <a:ext uri="{FF2B5EF4-FFF2-40B4-BE49-F238E27FC236}">
              <a16:creationId xmlns:a16="http://schemas.microsoft.com/office/drawing/2014/main" id="{00000000-0008-0000-0300-000037010000}"/>
            </a:ext>
          </a:extLst>
        </xdr:cNvPr>
        <xdr:cNvSpPr/>
      </xdr:nvSpPr>
      <xdr:spPr>
        <a:xfrm>
          <a:off x="16967200" y="1016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3453</xdr:rowOff>
    </xdr:from>
    <xdr:to>
      <xdr:col>77</xdr:col>
      <xdr:colOff>44450</xdr:colOff>
      <xdr:row>60</xdr:row>
      <xdr:rowOff>5752</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flipV="1">
          <a:off x="15290800" y="10290453"/>
          <a:ext cx="8890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59412</xdr:rowOff>
    </xdr:from>
    <xdr:to>
      <xdr:col>77</xdr:col>
      <xdr:colOff>95250</xdr:colOff>
      <xdr:row>59</xdr:row>
      <xdr:rowOff>161012</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1290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171189</xdr:rowOff>
    </xdr:from>
    <xdr:ext cx="7366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5798800" y="9943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5752</xdr:rowOff>
    </xdr:from>
    <xdr:to>
      <xdr:col>72</xdr:col>
      <xdr:colOff>203200</xdr:colOff>
      <xdr:row>60</xdr:row>
      <xdr:rowOff>21838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4401800" y="10292752"/>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54815</xdr:rowOff>
    </xdr:from>
    <xdr:to>
      <xdr:col>73</xdr:col>
      <xdr:colOff>44450</xdr:colOff>
      <xdr:row>59</xdr:row>
      <xdr:rowOff>156415</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5240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166592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4909800" y="9939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21838</xdr:rowOff>
    </xdr:from>
    <xdr:to>
      <xdr:col>68</xdr:col>
      <xdr:colOff>152400</xdr:colOff>
      <xdr:row>60</xdr:row>
      <xdr:rowOff>31031</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3512800" y="10308838"/>
          <a:ext cx="8890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59872</xdr:rowOff>
    </xdr:from>
    <xdr:to>
      <xdr:col>68</xdr:col>
      <xdr:colOff>203200</xdr:colOff>
      <xdr:row>59</xdr:row>
      <xdr:rowOff>161472</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4351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199</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4020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50909</xdr:rowOff>
    </xdr:from>
    <xdr:to>
      <xdr:col>64</xdr:col>
      <xdr:colOff>152400</xdr:colOff>
      <xdr:row>59</xdr:row>
      <xdr:rowOff>152509</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3462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162686</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3131800" y="993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132376</xdr:rowOff>
    </xdr:from>
    <xdr:to>
      <xdr:col>81</xdr:col>
      <xdr:colOff>95250</xdr:colOff>
      <xdr:row>60</xdr:row>
      <xdr:rowOff>62526</xdr:rowOff>
    </xdr:to>
    <xdr:sp macro="" textlink="">
      <xdr:nvSpPr>
        <xdr:cNvPr id="328" name="楕円 327">
          <a:extLst>
            <a:ext uri="{FF2B5EF4-FFF2-40B4-BE49-F238E27FC236}">
              <a16:creationId xmlns:a16="http://schemas.microsoft.com/office/drawing/2014/main" id="{00000000-0008-0000-0300-000048010000}"/>
            </a:ext>
          </a:extLst>
        </xdr:cNvPr>
        <xdr:cNvSpPr/>
      </xdr:nvSpPr>
      <xdr:spPr>
        <a:xfrm>
          <a:off x="16967200" y="1024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104453</xdr:rowOff>
    </xdr:from>
    <xdr:ext cx="762000" cy="259045"/>
    <xdr:sp macro="" textlink="">
      <xdr:nvSpPr>
        <xdr:cNvPr id="329" name="定員管理の状況該当値テキスト">
          <a:extLst>
            <a:ext uri="{FF2B5EF4-FFF2-40B4-BE49-F238E27FC236}">
              <a16:creationId xmlns:a16="http://schemas.microsoft.com/office/drawing/2014/main" id="{00000000-0008-0000-0300-000049010000}"/>
            </a:ext>
          </a:extLst>
        </xdr:cNvPr>
        <xdr:cNvSpPr txBox="1"/>
      </xdr:nvSpPr>
      <xdr:spPr>
        <a:xfrm>
          <a:off x="17106900" y="10220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124103</xdr:rowOff>
    </xdr:from>
    <xdr:to>
      <xdr:col>77</xdr:col>
      <xdr:colOff>95250</xdr:colOff>
      <xdr:row>60</xdr:row>
      <xdr:rowOff>54253</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129000" y="1023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39030</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326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126402</xdr:rowOff>
    </xdr:from>
    <xdr:to>
      <xdr:col>73</xdr:col>
      <xdr:colOff>44450</xdr:colOff>
      <xdr:row>60</xdr:row>
      <xdr:rowOff>56552</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5240000" y="1024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41329</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10328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142488</xdr:rowOff>
    </xdr:from>
    <xdr:to>
      <xdr:col>68</xdr:col>
      <xdr:colOff>203200</xdr:colOff>
      <xdr:row>60</xdr:row>
      <xdr:rowOff>72638</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4351000" y="1025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57415</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34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151681</xdr:rowOff>
    </xdr:from>
    <xdr:to>
      <xdr:col>64</xdr:col>
      <xdr:colOff>152400</xdr:colOff>
      <xdr:row>60</xdr:row>
      <xdr:rowOff>81831</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3462000" y="1026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66608</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353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a:extLst>
            <a:ext uri="{FF2B5EF4-FFF2-40B4-BE49-F238E27FC236}">
              <a16:creationId xmlns:a16="http://schemas.microsoft.com/office/drawing/2014/main" id="{00000000-0008-0000-0300-00005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過去に行った大規模な建物改修や道路改良等の償還が始まったことにより実質公債費比率は前年度より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％悪化しているが、類似団体から見ると依然低い水準を保っている。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は、体育館及び保育園の改修工事を実施し、継続して村道改良などの建設事業を行っているため、地方債の借入が大きくなるが、今後も計画的に事業を実施し、総額を抑制するなどの財政安定化を図っていく。</a:t>
          </a:r>
        </a:p>
      </xdr:txBody>
    </xdr:sp>
    <xdr:clientData/>
  </xdr:twoCellAnchor>
  <xdr:oneCellAnchor>
    <xdr:from>
      <xdr:col>61</xdr:col>
      <xdr:colOff>6350</xdr:colOff>
      <xdr:row>32</xdr:row>
      <xdr:rowOff>101600</xdr:rowOff>
    </xdr:from>
    <xdr:ext cx="298543" cy="22570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a:extLst>
            <a:ext uri="{FF2B5EF4-FFF2-40B4-BE49-F238E27FC236}">
              <a16:creationId xmlns:a16="http://schemas.microsoft.com/office/drawing/2014/main" id="{00000000-0008-0000-0300-00006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公債費負担の状況グラフ枠">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25908</xdr:rowOff>
    </xdr:from>
    <xdr:to>
      <xdr:col>81</xdr:col>
      <xdr:colOff>44450</xdr:colOff>
      <xdr:row>43</xdr:row>
      <xdr:rowOff>143510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flipV="1">
          <a:off x="17018000" y="6541008"/>
          <a:ext cx="0" cy="97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64" name="公債費負担の状況最小値テキスト">
          <a:extLst>
            <a:ext uri="{FF2B5EF4-FFF2-40B4-BE49-F238E27FC236}">
              <a16:creationId xmlns:a16="http://schemas.microsoft.com/office/drawing/2014/main" id="{00000000-0008-0000-0300-00006C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112285</xdr:rowOff>
    </xdr:from>
    <xdr:ext cx="762000" cy="259045"/>
    <xdr:sp macro="" textlink="">
      <xdr:nvSpPr>
        <xdr:cNvPr id="366" name="公債費負担の状況最大値テキスト">
          <a:extLst>
            <a:ext uri="{FF2B5EF4-FFF2-40B4-BE49-F238E27FC236}">
              <a16:creationId xmlns:a16="http://schemas.microsoft.com/office/drawing/2014/main" id="{00000000-0008-0000-0300-00006E010000}"/>
            </a:ext>
          </a:extLst>
        </xdr:cNvPr>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25908</xdr:rowOff>
    </xdr:from>
    <xdr:to>
      <xdr:col>81</xdr:col>
      <xdr:colOff>133350</xdr:colOff>
      <xdr:row>38</xdr:row>
      <xdr:rowOff>25908</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95758</xdr:rowOff>
    </xdr:from>
    <xdr:to>
      <xdr:col>81</xdr:col>
      <xdr:colOff>44450</xdr:colOff>
      <xdr:row>39</xdr:row>
      <xdr:rowOff>153670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6179800" y="6782308"/>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21607</xdr:rowOff>
    </xdr:from>
    <xdr:ext cx="762000" cy="259045"/>
    <xdr:sp macro="" textlink="">
      <xdr:nvSpPr>
        <xdr:cNvPr id="369" name="公債費負担の状況平均値テキスト">
          <a:extLst>
            <a:ext uri="{FF2B5EF4-FFF2-40B4-BE49-F238E27FC236}">
              <a16:creationId xmlns:a16="http://schemas.microsoft.com/office/drawing/2014/main" id="{00000000-0008-0000-0300-000071010000}"/>
            </a:ext>
          </a:extLst>
        </xdr:cNvPr>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0" name="フローチャート: 判断 369">
          <a:extLst>
            <a:ext uri="{FF2B5EF4-FFF2-40B4-BE49-F238E27FC236}">
              <a16:creationId xmlns:a16="http://schemas.microsoft.com/office/drawing/2014/main" id="{00000000-0008-0000-0300-000072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57150</xdr:rowOff>
    </xdr:from>
    <xdr:to>
      <xdr:col>77</xdr:col>
      <xdr:colOff>44450</xdr:colOff>
      <xdr:row>39</xdr:row>
      <xdr:rowOff>95758</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5290800" y="674370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20574</xdr:rowOff>
    </xdr:from>
    <xdr:to>
      <xdr:col>77</xdr:col>
      <xdr:colOff>95250</xdr:colOff>
      <xdr:row>41</xdr:row>
      <xdr:rowOff>122174</xdr:rowOff>
    </xdr:to>
    <xdr:sp macro="" textlink="">
      <xdr:nvSpPr>
        <xdr:cNvPr id="372" name="フローチャート: 判断 371">
          <a:extLst>
            <a:ext uri="{FF2B5EF4-FFF2-40B4-BE49-F238E27FC236}">
              <a16:creationId xmlns:a16="http://schemas.microsoft.com/office/drawing/2014/main" id="{00000000-0008-0000-0300-000074010000}"/>
            </a:ext>
          </a:extLst>
        </xdr:cNvPr>
        <xdr:cNvSpPr/>
      </xdr:nvSpPr>
      <xdr:spPr>
        <a:xfrm>
          <a:off x="16129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106951</xdr:rowOff>
    </xdr:from>
    <xdr:ext cx="7366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5798800" y="713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57150</xdr:rowOff>
    </xdr:from>
    <xdr:to>
      <xdr:col>72</xdr:col>
      <xdr:colOff>203200</xdr:colOff>
      <xdr:row>39</xdr:row>
      <xdr:rowOff>61976</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4401800" y="674370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61976</xdr:rowOff>
    </xdr:from>
    <xdr:to>
      <xdr:col>68</xdr:col>
      <xdr:colOff>152400</xdr:colOff>
      <xdr:row>39</xdr:row>
      <xdr:rowOff>105410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3512800" y="674852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6096</xdr:rowOff>
    </xdr:from>
    <xdr:to>
      <xdr:col>68</xdr:col>
      <xdr:colOff>203200</xdr:colOff>
      <xdr:row>41</xdr:row>
      <xdr:rowOff>107696</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4351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92473</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4020800" y="712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167894</xdr:rowOff>
    </xdr:from>
    <xdr:to>
      <xdr:col>64</xdr:col>
      <xdr:colOff>152400</xdr:colOff>
      <xdr:row>41</xdr:row>
      <xdr:rowOff>98044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3462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82821</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3131800" y="711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102870</xdr:rowOff>
    </xdr:from>
    <xdr:to>
      <xdr:col>81</xdr:col>
      <xdr:colOff>95250</xdr:colOff>
      <xdr:row>40</xdr:row>
      <xdr:rowOff>33020</xdr:rowOff>
    </xdr:to>
    <xdr:sp macro="" textlink="">
      <xdr:nvSpPr>
        <xdr:cNvPr id="387" name="楕円 386">
          <a:extLst>
            <a:ext uri="{FF2B5EF4-FFF2-40B4-BE49-F238E27FC236}">
              <a16:creationId xmlns:a16="http://schemas.microsoft.com/office/drawing/2014/main" id="{00000000-0008-0000-0300-000083010000}"/>
            </a:ext>
          </a:extLst>
        </xdr:cNvPr>
        <xdr:cNvSpPr/>
      </xdr:nvSpPr>
      <xdr:spPr>
        <a:xfrm>
          <a:off x="169672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119397</xdr:rowOff>
    </xdr:from>
    <xdr:ext cx="762000" cy="259045"/>
    <xdr:sp macro="" textlink="">
      <xdr:nvSpPr>
        <xdr:cNvPr id="388" name="公債費負担の状況該当値テキスト">
          <a:extLst>
            <a:ext uri="{FF2B5EF4-FFF2-40B4-BE49-F238E27FC236}">
              <a16:creationId xmlns:a16="http://schemas.microsoft.com/office/drawing/2014/main" id="{00000000-0008-0000-0300-000084010000}"/>
            </a:ext>
          </a:extLst>
        </xdr:cNvPr>
        <xdr:cNvSpPr txBox="1"/>
      </xdr:nvSpPr>
      <xdr:spPr>
        <a:xfrm>
          <a:off x="171069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44958</xdr:rowOff>
    </xdr:from>
    <xdr:to>
      <xdr:col>77</xdr:col>
      <xdr:colOff>95250</xdr:colOff>
      <xdr:row>39</xdr:row>
      <xdr:rowOff>146558</xdr:rowOff>
    </xdr:to>
    <xdr:sp macro="" textlink="">
      <xdr:nvSpPr>
        <xdr:cNvPr id="389" name="楕円 388">
          <a:extLst>
            <a:ext uri="{FF2B5EF4-FFF2-40B4-BE49-F238E27FC236}">
              <a16:creationId xmlns:a16="http://schemas.microsoft.com/office/drawing/2014/main" id="{00000000-0008-0000-0300-000085010000}"/>
            </a:ext>
          </a:extLst>
        </xdr:cNvPr>
        <xdr:cNvSpPr/>
      </xdr:nvSpPr>
      <xdr:spPr>
        <a:xfrm>
          <a:off x="16129000" y="673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156735</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500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6350</xdr:rowOff>
    </xdr:from>
    <xdr:to>
      <xdr:col>73</xdr:col>
      <xdr:colOff>44450</xdr:colOff>
      <xdr:row>39</xdr:row>
      <xdr:rowOff>107950</xdr:rowOff>
    </xdr:to>
    <xdr:sp macro="" textlink="">
      <xdr:nvSpPr>
        <xdr:cNvPr id="391" name="楕円 390">
          <a:extLst>
            <a:ext uri="{FF2B5EF4-FFF2-40B4-BE49-F238E27FC236}">
              <a16:creationId xmlns:a16="http://schemas.microsoft.com/office/drawing/2014/main" id="{00000000-0008-0000-0300-000087010000}"/>
            </a:ext>
          </a:extLst>
        </xdr:cNvPr>
        <xdr:cNvSpPr/>
      </xdr:nvSpPr>
      <xdr:spPr>
        <a:xfrm>
          <a:off x="15240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118127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11176</xdr:rowOff>
    </xdr:from>
    <xdr:to>
      <xdr:col>68</xdr:col>
      <xdr:colOff>203200</xdr:colOff>
      <xdr:row>39</xdr:row>
      <xdr:rowOff>112776</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4351000" y="669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122953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46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54610</xdr:rowOff>
    </xdr:from>
    <xdr:to>
      <xdr:col>64</xdr:col>
      <xdr:colOff>152400</xdr:colOff>
      <xdr:row>39</xdr:row>
      <xdr:rowOff>156210</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3462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166387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7" name="正方形/長方形 396">
          <a:extLst>
            <a:ext uri="{FF2B5EF4-FFF2-40B4-BE49-F238E27FC236}">
              <a16:creationId xmlns:a16="http://schemas.microsoft.com/office/drawing/2014/main" id="{00000000-0008-0000-0300-00008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0" name="正方形/長方形 399">
          <a:extLst>
            <a:ext uri="{FF2B5EF4-FFF2-40B4-BE49-F238E27FC236}">
              <a16:creationId xmlns:a16="http://schemas.microsoft.com/office/drawing/2014/main" id="{00000000-0008-0000-0300-00009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1" name="正方形/長方形 400">
          <a:extLst>
            <a:ext uri="{FF2B5EF4-FFF2-40B4-BE49-F238E27FC236}">
              <a16:creationId xmlns:a16="http://schemas.microsoft.com/office/drawing/2014/main" id="{00000000-0008-0000-0300-00009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過疎対策事業債など基準財政需要見込額に算入される地方債の借入を中心に行っており、地方債残高等の将来負担額よりも、充当可能財源等が上回っているため、将来負担比率は算定されていない。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今後も地方債の借入は計画的に行い、後世に負担をかけることのないよう財政健全化に努める。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p>
      </xdr:txBody>
    </xdr:sp>
    <xdr:clientData/>
  </xdr:twoCellAnchor>
  <xdr:oneCellAnchor>
    <xdr:from>
      <xdr:col>61</xdr:col>
      <xdr:colOff>6350</xdr:colOff>
      <xdr:row>10</xdr:row>
      <xdr:rowOff>63500</xdr:rowOff>
    </xdr:from>
    <xdr:ext cx="298543" cy="22570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1" name="直線コネクタ 410">
          <a:extLst>
            <a:ext uri="{FF2B5EF4-FFF2-40B4-BE49-F238E27FC236}">
              <a16:creationId xmlns:a16="http://schemas.microsoft.com/office/drawing/2014/main" id="{00000000-0008-0000-0300-00009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3" name="直線コネクタ 412">
          <a:extLst>
            <a:ext uri="{FF2B5EF4-FFF2-40B4-BE49-F238E27FC236}">
              <a16:creationId xmlns:a16="http://schemas.microsoft.com/office/drawing/2014/main" id="{00000000-0008-0000-0300-00009D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69306</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flipV="1">
          <a:off x="17018000" y="2313214"/>
          <a:ext cx="0" cy="1699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41383</xdr:rowOff>
    </xdr:from>
    <xdr:ext cx="762000" cy="259045"/>
    <xdr:sp macro="" textlink="">
      <xdr:nvSpPr>
        <xdr:cNvPr id="428" name="将来負担の状況最小値テキスト">
          <a:extLst>
            <a:ext uri="{FF2B5EF4-FFF2-40B4-BE49-F238E27FC236}">
              <a16:creationId xmlns:a16="http://schemas.microsoft.com/office/drawing/2014/main" id="{00000000-0008-0000-0300-0000AC010000}"/>
            </a:ext>
          </a:extLst>
        </xdr:cNvPr>
        <xdr:cNvSpPr txBox="1"/>
      </xdr:nvSpPr>
      <xdr:spPr>
        <a:xfrm>
          <a:off x="17106900" y="398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69306</xdr:rowOff>
    </xdr:from>
    <xdr:to>
      <xdr:col>81</xdr:col>
      <xdr:colOff>133350</xdr:colOff>
      <xdr:row>23</xdr:row>
      <xdr:rowOff>69306</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6929100" y="401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0" name="将来負担の状況最大値テキスト">
          <a:extLst>
            <a:ext uri="{FF2B5EF4-FFF2-40B4-BE49-F238E27FC236}">
              <a16:creationId xmlns:a16="http://schemas.microsoft.com/office/drawing/2014/main" id="{00000000-0008-0000-0300-0000AE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2" name="将来負担の状況平均値テキスト">
          <a:extLst>
            <a:ext uri="{FF2B5EF4-FFF2-40B4-BE49-F238E27FC236}">
              <a16:creationId xmlns:a16="http://schemas.microsoft.com/office/drawing/2014/main" id="{00000000-0008-0000-0300-0000B0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3" name="フローチャート: 判断 432">
          <a:extLst>
            <a:ext uri="{FF2B5EF4-FFF2-40B4-BE49-F238E27FC236}">
              <a16:creationId xmlns:a16="http://schemas.microsoft.com/office/drawing/2014/main" id="{00000000-0008-0000-0300-0000B1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岐阜県白川村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1,572
1,545
356.64
5,348,482
5,203,416
111,837
1,731,886
3,646,165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人件費に係る経常収支比率は類似団体を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新規採用は行っているが、中途退職者が依然多いため、結果として職員数の増加に繋がらず、昇給による人件費の増加が現れている。今後も社会人経験者採用も含め職員の必要数を確保しつつ人件費の抑制ができるよう計画的に採用を進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125367</xdr:rowOff>
    </xdr:from>
    <xdr:to>
      <xdr:col>24</xdr:col>
      <xdr:colOff>25400</xdr:colOff>
      <xdr:row>40</xdr:row>
      <xdr:rowOff>130266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83217"/>
          <a:ext cx="0" cy="1205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102343</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130266</xdr:rowOff>
    </xdr:from>
    <xdr:to>
      <xdr:col>24</xdr:col>
      <xdr:colOff>114300</xdr:colOff>
      <xdr:row>40</xdr:row>
      <xdr:rowOff>130266</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40294</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26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125367</xdr:rowOff>
    </xdr:from>
    <xdr:to>
      <xdr:col>24</xdr:col>
      <xdr:colOff>114300</xdr:colOff>
      <xdr:row>33</xdr:row>
      <xdr:rowOff>125367</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8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120469</xdr:rowOff>
    </xdr:from>
    <xdr:to>
      <xdr:col>24</xdr:col>
      <xdr:colOff>25400</xdr:colOff>
      <xdr:row>34</xdr:row>
      <xdr:rowOff>156392</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5949769"/>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85833</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086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113756</xdr:rowOff>
    </xdr:from>
    <xdr:to>
      <xdr:col>24</xdr:col>
      <xdr:colOff>76200</xdr:colOff>
      <xdr:row>36</xdr:row>
      <xdr:rowOff>43906</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156392</xdr:rowOff>
    </xdr:from>
    <xdr:to>
      <xdr:col>19</xdr:col>
      <xdr:colOff>187325</xdr:colOff>
      <xdr:row>35</xdr:row>
      <xdr:rowOff>7801</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5985692"/>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61504</xdr:rowOff>
    </xdr:from>
    <xdr:to>
      <xdr:col>20</xdr:col>
      <xdr:colOff>38100</xdr:colOff>
      <xdr:row>35</xdr:row>
      <xdr:rowOff>163104</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06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147881</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148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169454</xdr:rowOff>
    </xdr:from>
    <xdr:to>
      <xdr:col>15</xdr:col>
      <xdr:colOff>98425</xdr:colOff>
      <xdr:row>35</xdr:row>
      <xdr:rowOff>7801</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599875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68036</xdr:rowOff>
    </xdr:from>
    <xdr:to>
      <xdr:col>15</xdr:col>
      <xdr:colOff>149225</xdr:colOff>
      <xdr:row>35</xdr:row>
      <xdr:rowOff>169636</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06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154413</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155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156392</xdr:rowOff>
    </xdr:from>
    <xdr:to>
      <xdr:col>11</xdr:col>
      <xdr:colOff>9525</xdr:colOff>
      <xdr:row>34</xdr:row>
      <xdr:rowOff>169454</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598569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64770</xdr:rowOff>
    </xdr:from>
    <xdr:to>
      <xdr:col>11</xdr:col>
      <xdr:colOff>60325</xdr:colOff>
      <xdr:row>35</xdr:row>
      <xdr:rowOff>166370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151147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54973</xdr:rowOff>
    </xdr:from>
    <xdr:to>
      <xdr:col>6</xdr:col>
      <xdr:colOff>171450</xdr:colOff>
      <xdr:row>35</xdr:row>
      <xdr:rowOff>156573</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0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141350</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1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69669</xdr:rowOff>
    </xdr:from>
    <xdr:to>
      <xdr:col>24</xdr:col>
      <xdr:colOff>76200</xdr:colOff>
      <xdr:row>34</xdr:row>
      <xdr:rowOff>171269</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589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86196</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744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105592</xdr:rowOff>
    </xdr:from>
    <xdr:to>
      <xdr:col>20</xdr:col>
      <xdr:colOff>38100</xdr:colOff>
      <xdr:row>35</xdr:row>
      <xdr:rowOff>35742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593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45919</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703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128451</xdr:rowOff>
    </xdr:from>
    <xdr:to>
      <xdr:col>15</xdr:col>
      <xdr:colOff>149225</xdr:colOff>
      <xdr:row>35</xdr:row>
      <xdr:rowOff>58601</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595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68778</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726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118654</xdr:rowOff>
    </xdr:from>
    <xdr:to>
      <xdr:col>11</xdr:col>
      <xdr:colOff>60325</xdr:colOff>
      <xdr:row>35</xdr:row>
      <xdr:rowOff>48804</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594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58981</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716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105592</xdr:rowOff>
    </xdr:from>
    <xdr:to>
      <xdr:col>6</xdr:col>
      <xdr:colOff>171450</xdr:colOff>
      <xdr:row>35</xdr:row>
      <xdr:rowOff>35742</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93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45919</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70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に係る経常収支比率については、類似団体と比べほぼ同数値である。経費としては、委託の割合が大きく高齢者の外出支援運行業務や給食センター管理業務、リサイクル運営事業などの経費である。また電算管理に関する保守管理経費は年々増加しつつあり、今後も現状を確認しながら節減対策や行政改革に取り組む。</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21</xdr:row>
      <xdr:rowOff>115570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344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87647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115570</xdr:rowOff>
    </xdr:from>
    <xdr:to>
      <xdr:col>82</xdr:col>
      <xdr:colOff>196850</xdr:colOff>
      <xdr:row>21</xdr:row>
      <xdr:rowOff>115570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28702</xdr:rowOff>
    </xdr:from>
    <xdr:to>
      <xdr:col>82</xdr:col>
      <xdr:colOff>107950</xdr:colOff>
      <xdr:row>17</xdr:row>
      <xdr:rowOff>78994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5671800" y="294335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147591</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719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131064</xdr:rowOff>
    </xdr:from>
    <xdr:to>
      <xdr:col>82</xdr:col>
      <xdr:colOff>158750</xdr:colOff>
      <xdr:row>17</xdr:row>
      <xdr:rowOff>61214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24130</xdr:rowOff>
    </xdr:from>
    <xdr:to>
      <xdr:col>78</xdr:col>
      <xdr:colOff>69850</xdr:colOff>
      <xdr:row>17</xdr:row>
      <xdr:rowOff>78994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4782800" y="293878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32766</xdr:rowOff>
    </xdr:from>
    <xdr:to>
      <xdr:col>78</xdr:col>
      <xdr:colOff>120650</xdr:colOff>
      <xdr:row>17</xdr:row>
      <xdr:rowOff>134366</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119143</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30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145288</xdr:rowOff>
    </xdr:from>
    <xdr:to>
      <xdr:col>73</xdr:col>
      <xdr:colOff>180975</xdr:colOff>
      <xdr:row>17</xdr:row>
      <xdr:rowOff>24130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893800" y="288848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123715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145288</xdr:rowOff>
    </xdr:from>
    <xdr:to>
      <xdr:col>69</xdr:col>
      <xdr:colOff>92075</xdr:colOff>
      <xdr:row>17</xdr:row>
      <xdr:rowOff>42418</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004800" y="288848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23622</xdr:rowOff>
    </xdr:from>
    <xdr:to>
      <xdr:col>69</xdr:col>
      <xdr:colOff>142875</xdr:colOff>
      <xdr:row>17</xdr:row>
      <xdr:rowOff>125222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109999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14478</xdr:rowOff>
    </xdr:from>
    <xdr:to>
      <xdr:col>65</xdr:col>
      <xdr:colOff>53975</xdr:colOff>
      <xdr:row>17</xdr:row>
      <xdr:rowOff>116078</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100855</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149352</xdr:rowOff>
    </xdr:from>
    <xdr:to>
      <xdr:col>82</xdr:col>
      <xdr:colOff>158750</xdr:colOff>
      <xdr:row>17</xdr:row>
      <xdr:rowOff>79502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121429</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28194</xdr:rowOff>
    </xdr:from>
    <xdr:to>
      <xdr:col>78</xdr:col>
      <xdr:colOff>120650</xdr:colOff>
      <xdr:row>17</xdr:row>
      <xdr:rowOff>129794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9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139971</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711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144780</xdr:rowOff>
    </xdr:from>
    <xdr:to>
      <xdr:col>74</xdr:col>
      <xdr:colOff>31750</xdr:colOff>
      <xdr:row>17</xdr:row>
      <xdr:rowOff>74930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85107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94488</xdr:rowOff>
    </xdr:from>
    <xdr:to>
      <xdr:col>69</xdr:col>
      <xdr:colOff>142875</xdr:colOff>
      <xdr:row>17</xdr:row>
      <xdr:rowOff>24638</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83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34815</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163068</xdr:rowOff>
    </xdr:from>
    <xdr:to>
      <xdr:col>65</xdr:col>
      <xdr:colOff>53975</xdr:colOff>
      <xdr:row>17</xdr:row>
      <xdr:rowOff>93218</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103395</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令和２年度における扶助費に係る経常収支比率は類似団体を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ポイント下回っており、毎年類似団体を下回っている状況である。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生活保護世帯が少数であるため、費用負担が低く安定しているが、今後更なる少子高齢化が懸念されるところであり、対策が必要となるため、計画的に事業の取り組みを行う。</a:t>
          </a: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69850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18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50800</xdr:rowOff>
    </xdr:from>
    <xdr:to>
      <xdr:col>24</xdr:col>
      <xdr:colOff>25400</xdr:colOff>
      <xdr:row>54</xdr:row>
      <xdr:rowOff>69850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3091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143527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69850</xdr:rowOff>
    </xdr:from>
    <xdr:to>
      <xdr:col>19</xdr:col>
      <xdr:colOff>187325</xdr:colOff>
      <xdr:row>54</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328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69850</xdr:rowOff>
    </xdr:from>
    <xdr:to>
      <xdr:col>15</xdr:col>
      <xdr:colOff>98425</xdr:colOff>
      <xdr:row>54</xdr:row>
      <xdr:rowOff>88900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328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31750</xdr:rowOff>
    </xdr:from>
    <xdr:to>
      <xdr:col>11</xdr:col>
      <xdr:colOff>9525</xdr:colOff>
      <xdr:row>54</xdr:row>
      <xdr:rowOff>88900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2900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67327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0</xdr:rowOff>
    </xdr:from>
    <xdr:to>
      <xdr:col>24</xdr:col>
      <xdr:colOff>76200</xdr:colOff>
      <xdr:row>54</xdr:row>
      <xdr:rowOff>101600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16527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19050</xdr:rowOff>
    </xdr:from>
    <xdr:to>
      <xdr:col>20</xdr:col>
      <xdr:colOff>38100</xdr:colOff>
      <xdr:row>54</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130827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04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19050</xdr:rowOff>
    </xdr:from>
    <xdr:to>
      <xdr:col>15</xdr:col>
      <xdr:colOff>149225</xdr:colOff>
      <xdr:row>54</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130827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38100</xdr:rowOff>
    </xdr:from>
    <xdr:to>
      <xdr:col>11</xdr:col>
      <xdr:colOff>60325</xdr:colOff>
      <xdr:row>54</xdr:row>
      <xdr:rowOff>139700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149877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152400</xdr:rowOff>
    </xdr:from>
    <xdr:to>
      <xdr:col>6</xdr:col>
      <xdr:colOff>171450</xdr:colOff>
      <xdr:row>54</xdr:row>
      <xdr:rowOff>82550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92727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その他経費に係る経常収支比率は、類似団体と比べ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下水道特別会計において、施設長寿命化事業にて借入れた地方債の償還が始まったことによる繰出金の増加や、大雪により除雪に要する経費が増加し維持補修費が多くなったことにより、前年度より数値が上がり、類似団体を上回る水準となった。</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85090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8812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57167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1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85090</xdr:rowOff>
    </xdr:from>
    <xdr:to>
      <xdr:col>82</xdr:col>
      <xdr:colOff>196850</xdr:colOff>
      <xdr:row>61</xdr:row>
      <xdr:rowOff>85090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4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104140</xdr:rowOff>
    </xdr:from>
    <xdr:to>
      <xdr:col>82</xdr:col>
      <xdr:colOff>107950</xdr:colOff>
      <xdr:row>58</xdr:row>
      <xdr:rowOff>134620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705340"/>
          <a:ext cx="838200" cy="37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43197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644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26670</xdr:rowOff>
    </xdr:from>
    <xdr:to>
      <xdr:col>82</xdr:col>
      <xdr:colOff>158750</xdr:colOff>
      <xdr:row>57</xdr:row>
      <xdr:rowOff>128270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104140</xdr:rowOff>
    </xdr:from>
    <xdr:to>
      <xdr:col>78</xdr:col>
      <xdr:colOff>69850</xdr:colOff>
      <xdr:row>58</xdr:row>
      <xdr:rowOff>5080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70534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34290</xdr:rowOff>
    </xdr:from>
    <xdr:to>
      <xdr:col>78</xdr:col>
      <xdr:colOff>120650</xdr:colOff>
      <xdr:row>57</xdr:row>
      <xdr:rowOff>135890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120667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5080</xdr:rowOff>
    </xdr:from>
    <xdr:to>
      <xdr:col>73</xdr:col>
      <xdr:colOff>180975</xdr:colOff>
      <xdr:row>58</xdr:row>
      <xdr:rowOff>12700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949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87630</xdr:rowOff>
    </xdr:from>
    <xdr:to>
      <xdr:col>74</xdr:col>
      <xdr:colOff>31750</xdr:colOff>
      <xdr:row>58</xdr:row>
      <xdr:rowOff>17780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27957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12700</xdr:rowOff>
    </xdr:from>
    <xdr:to>
      <xdr:col>69</xdr:col>
      <xdr:colOff>92075</xdr:colOff>
      <xdr:row>58</xdr:row>
      <xdr:rowOff>73660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99568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95250</xdr:rowOff>
    </xdr:from>
    <xdr:to>
      <xdr:col>69</xdr:col>
      <xdr:colOff>142875</xdr:colOff>
      <xdr:row>58</xdr:row>
      <xdr:rowOff>25400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35577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80010</xdr:rowOff>
    </xdr:from>
    <xdr:to>
      <xdr:col>65</xdr:col>
      <xdr:colOff>53975</xdr:colOff>
      <xdr:row>58</xdr:row>
      <xdr:rowOff>10160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20337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62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83820</xdr:rowOff>
    </xdr:from>
    <xdr:to>
      <xdr:col>82</xdr:col>
      <xdr:colOff>158750</xdr:colOff>
      <xdr:row>59</xdr:row>
      <xdr:rowOff>13970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55897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53340</xdr:rowOff>
    </xdr:from>
    <xdr:to>
      <xdr:col>78</xdr:col>
      <xdr:colOff>120650</xdr:colOff>
      <xdr:row>56</xdr:row>
      <xdr:rowOff>154940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165117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125730</xdr:rowOff>
    </xdr:from>
    <xdr:to>
      <xdr:col>74</xdr:col>
      <xdr:colOff>31750</xdr:colOff>
      <xdr:row>58</xdr:row>
      <xdr:rowOff>55880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40657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133350</xdr:rowOff>
    </xdr:from>
    <xdr:to>
      <xdr:col>69</xdr:col>
      <xdr:colOff>142875</xdr:colOff>
      <xdr:row>58</xdr:row>
      <xdr:rowOff>63500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48277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22860</xdr:rowOff>
    </xdr:from>
    <xdr:to>
      <xdr:col>65</xdr:col>
      <xdr:colOff>53975</xdr:colOff>
      <xdr:row>58</xdr:row>
      <xdr:rowOff>124460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109237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補助費等に係る経常収支比率は、類似団体と比べ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ポイント下回っている。補助金等交付規則を見直すなどの経費削減を図っており、今後も補助費等については必要となる経費の計上と費用効果の高い事業を中心に進めていく。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74422</xdr:rowOff>
    </xdr:from>
    <xdr:to>
      <xdr:col>82</xdr:col>
      <xdr:colOff>107950</xdr:colOff>
      <xdr:row>41</xdr:row>
      <xdr:rowOff>28702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732272"/>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779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703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28702</xdr:rowOff>
    </xdr:from>
    <xdr:to>
      <xdr:col>82</xdr:col>
      <xdr:colOff>196850</xdr:colOff>
      <xdr:row>41</xdr:row>
      <xdr:rowOff>28702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705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160799</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74422</xdr:rowOff>
    </xdr:from>
    <xdr:to>
      <xdr:col>82</xdr:col>
      <xdr:colOff>196850</xdr:colOff>
      <xdr:row>33</xdr:row>
      <xdr:rowOff>74422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17272</xdr:rowOff>
    </xdr:from>
    <xdr:to>
      <xdr:col>82</xdr:col>
      <xdr:colOff>107950</xdr:colOff>
      <xdr:row>35</xdr:row>
      <xdr:rowOff>124714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5671800" y="5846572"/>
          <a:ext cx="838200" cy="27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39133</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11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124714</xdr:rowOff>
    </xdr:from>
    <xdr:to>
      <xdr:col>78</xdr:col>
      <xdr:colOff>69850</xdr:colOff>
      <xdr:row>35</xdr:row>
      <xdr:rowOff>147574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1254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147574</xdr:rowOff>
    </xdr:from>
    <xdr:to>
      <xdr:col>73</xdr:col>
      <xdr:colOff>180975</xdr:colOff>
      <xdr:row>35</xdr:row>
      <xdr:rowOff>156718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1483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97282</xdr:rowOff>
    </xdr:from>
    <xdr:to>
      <xdr:col>69</xdr:col>
      <xdr:colOff>92075</xdr:colOff>
      <xdr:row>35</xdr:row>
      <xdr:rowOff>156718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09803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167149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137922</xdr:rowOff>
    </xdr:from>
    <xdr:to>
      <xdr:col>82</xdr:col>
      <xdr:colOff>158750</xdr:colOff>
      <xdr:row>34</xdr:row>
      <xdr:rowOff>68072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579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46499</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570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73914</xdr:rowOff>
    </xdr:from>
    <xdr:to>
      <xdr:col>78</xdr:col>
      <xdr:colOff>120650</xdr:colOff>
      <xdr:row>36</xdr:row>
      <xdr:rowOff>4064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14241</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843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96774</xdr:rowOff>
    </xdr:from>
    <xdr:to>
      <xdr:col>74</xdr:col>
      <xdr:colOff>31750</xdr:colOff>
      <xdr:row>36</xdr:row>
      <xdr:rowOff>26924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37101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105918</xdr:rowOff>
    </xdr:from>
    <xdr:to>
      <xdr:col>69</xdr:col>
      <xdr:colOff>142875</xdr:colOff>
      <xdr:row>36</xdr:row>
      <xdr:rowOff>36068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46245</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46482</xdr:rowOff>
    </xdr:from>
    <xdr:to>
      <xdr:col>65</xdr:col>
      <xdr:colOff>53975</xdr:colOff>
      <xdr:row>35</xdr:row>
      <xdr:rowOff>148082</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158259</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公債費に係る経常収支比率は、類似団体と比べ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地方債発行は平準化するよう計画的に借り入れを行っているため大きな変動は見られないが、今後も企業誘致や村道改良工事など普通建設事業による地方債の借入が一時的に増加し、また新庁舎の建設を今後において計画しているため、中長期的な借入額の計画を行い、公債費の抑制に努める。</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142239</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133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114316</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4001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142239</xdr:rowOff>
    </xdr:from>
    <xdr:to>
      <xdr:col>24</xdr:col>
      <xdr:colOff>114300</xdr:colOff>
      <xdr:row>81</xdr:row>
      <xdr:rowOff>142239</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4029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50800</xdr:rowOff>
    </xdr:from>
    <xdr:to>
      <xdr:col>24</xdr:col>
      <xdr:colOff>25400</xdr:colOff>
      <xdr:row>77</xdr:row>
      <xdr:rowOff>81280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25245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157497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016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140970</xdr:rowOff>
    </xdr:from>
    <xdr:to>
      <xdr:col>24</xdr:col>
      <xdr:colOff>76200</xdr:colOff>
      <xdr:row>77</xdr:row>
      <xdr:rowOff>71120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16511</xdr:rowOff>
    </xdr:from>
    <xdr:to>
      <xdr:col>19</xdr:col>
      <xdr:colOff>187325</xdr:colOff>
      <xdr:row>77</xdr:row>
      <xdr:rowOff>50800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098800" y="132181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xdr:rowOff>
    </xdr:from>
    <xdr:to>
      <xdr:col>20</xdr:col>
      <xdr:colOff>38100</xdr:colOff>
      <xdr:row>77</xdr:row>
      <xdr:rowOff>113030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97807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146050</xdr:rowOff>
    </xdr:from>
    <xdr:to>
      <xdr:col>15</xdr:col>
      <xdr:colOff>98425</xdr:colOff>
      <xdr:row>77</xdr:row>
      <xdr:rowOff>16511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31762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167639</xdr:rowOff>
    </xdr:from>
    <xdr:to>
      <xdr:col>15</xdr:col>
      <xdr:colOff>149225</xdr:colOff>
      <xdr:row>77</xdr:row>
      <xdr:rowOff>97789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82566</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88900</xdr:rowOff>
    </xdr:from>
    <xdr:to>
      <xdr:col>11</xdr:col>
      <xdr:colOff>9525</xdr:colOff>
      <xdr:row>76</xdr:row>
      <xdr:rowOff>146050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31191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0</xdr:rowOff>
    </xdr:from>
    <xdr:to>
      <xdr:col>11</xdr:col>
      <xdr:colOff>60325</xdr:colOff>
      <xdr:row>77</xdr:row>
      <xdr:rowOff>101600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86377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125730</xdr:rowOff>
    </xdr:from>
    <xdr:to>
      <xdr:col>6</xdr:col>
      <xdr:colOff>171450</xdr:colOff>
      <xdr:row>77</xdr:row>
      <xdr:rowOff>55880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40657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30480</xdr:rowOff>
    </xdr:from>
    <xdr:to>
      <xdr:col>24</xdr:col>
      <xdr:colOff>76200</xdr:colOff>
      <xdr:row>77</xdr:row>
      <xdr:rowOff>132080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2557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0</xdr:rowOff>
    </xdr:from>
    <xdr:to>
      <xdr:col>20</xdr:col>
      <xdr:colOff>38100</xdr:colOff>
      <xdr:row>77</xdr:row>
      <xdr:rowOff>101600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111777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97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137161</xdr:rowOff>
    </xdr:from>
    <xdr:to>
      <xdr:col>15</xdr:col>
      <xdr:colOff>149225</xdr:colOff>
      <xdr:row>77</xdr:row>
      <xdr:rowOff>67311</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77487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95250</xdr:rowOff>
    </xdr:from>
    <xdr:to>
      <xdr:col>11</xdr:col>
      <xdr:colOff>60325</xdr:colOff>
      <xdr:row>77</xdr:row>
      <xdr:rowOff>25400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35577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38100</xdr:rowOff>
    </xdr:from>
    <xdr:to>
      <xdr:col>6</xdr:col>
      <xdr:colOff>171450</xdr:colOff>
      <xdr:row>76</xdr:row>
      <xdr:rowOff>139700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149877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その他の項目を除き各費用で類似団体を下回っている。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今後においても行政改革の取り組みを通じて、一層の義務的経費の削減に努めます。</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53848</xdr:rowOff>
    </xdr:from>
    <xdr:to>
      <xdr:col>82</xdr:col>
      <xdr:colOff>107950</xdr:colOff>
      <xdr:row>80</xdr:row>
      <xdr:rowOff>44704</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69698"/>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16781</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44704</xdr:rowOff>
    </xdr:from>
    <xdr:to>
      <xdr:col>82</xdr:col>
      <xdr:colOff>196850</xdr:colOff>
      <xdr:row>80</xdr:row>
      <xdr:rowOff>44704</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140225</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31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53848</xdr:rowOff>
    </xdr:from>
    <xdr:to>
      <xdr:col>82</xdr:col>
      <xdr:colOff>196850</xdr:colOff>
      <xdr:row>73</xdr:row>
      <xdr:rowOff>53848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6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168148</xdr:rowOff>
    </xdr:from>
    <xdr:to>
      <xdr:col>82</xdr:col>
      <xdr:colOff>107950</xdr:colOff>
      <xdr:row>75</xdr:row>
      <xdr:rowOff>76708</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2855448"/>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82566</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110489</xdr:rowOff>
    </xdr:from>
    <xdr:to>
      <xdr:col>82</xdr:col>
      <xdr:colOff>158750</xdr:colOff>
      <xdr:row>77</xdr:row>
      <xdr:rowOff>40639</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76708</xdr:rowOff>
    </xdr:from>
    <xdr:to>
      <xdr:col>78</xdr:col>
      <xdr:colOff>69850</xdr:colOff>
      <xdr:row>75</xdr:row>
      <xdr:rowOff>149861</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2935458"/>
          <a:ext cx="8890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121920</xdr:rowOff>
    </xdr:from>
    <xdr:to>
      <xdr:col>78</xdr:col>
      <xdr:colOff>120650</xdr:colOff>
      <xdr:row>77</xdr:row>
      <xdr:rowOff>52070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36847</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127000</xdr:rowOff>
    </xdr:from>
    <xdr:to>
      <xdr:col>73</xdr:col>
      <xdr:colOff>180975</xdr:colOff>
      <xdr:row>75</xdr:row>
      <xdr:rowOff>149861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29857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163068</xdr:rowOff>
    </xdr:from>
    <xdr:to>
      <xdr:col>74</xdr:col>
      <xdr:colOff>31750</xdr:colOff>
      <xdr:row>77</xdr:row>
      <xdr:rowOff>93218</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77995</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127000</xdr:rowOff>
    </xdr:from>
    <xdr:to>
      <xdr:col>69</xdr:col>
      <xdr:colOff>92075</xdr:colOff>
      <xdr:row>75</xdr:row>
      <xdr:rowOff>133858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004800" y="1298575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68851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117348</xdr:rowOff>
    </xdr:from>
    <xdr:to>
      <xdr:col>82</xdr:col>
      <xdr:colOff>158750</xdr:colOff>
      <xdr:row>75</xdr:row>
      <xdr:rowOff>47498</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280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133875</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649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25908</xdr:rowOff>
    </xdr:from>
    <xdr:to>
      <xdr:col>78</xdr:col>
      <xdr:colOff>120650</xdr:colOff>
      <xdr:row>75</xdr:row>
      <xdr:rowOff>127508</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288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137685</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653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99060</xdr:rowOff>
    </xdr:from>
    <xdr:to>
      <xdr:col>74</xdr:col>
      <xdr:colOff>31750</xdr:colOff>
      <xdr:row>76</xdr:row>
      <xdr:rowOff>29211</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39387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272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76200</xdr:rowOff>
    </xdr:from>
    <xdr:to>
      <xdr:col>69</xdr:col>
      <xdr:colOff>142875</xdr:colOff>
      <xdr:row>76</xdr:row>
      <xdr:rowOff>6350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16527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83058</xdr:rowOff>
    </xdr:from>
    <xdr:to>
      <xdr:col>65</xdr:col>
      <xdr:colOff>53975</xdr:colOff>
      <xdr:row>76</xdr:row>
      <xdr:rowOff>13208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23385</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岐阜県白川村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2612</xdr:rowOff>
    </xdr:from>
    <xdr:to>
      <xdr:col>29</xdr:col>
      <xdr:colOff>127000</xdr:colOff>
      <xdr:row>19</xdr:row>
      <xdr:rowOff>127331</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936187"/>
          <a:ext cx="0" cy="14963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99408</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04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127331</xdr:rowOff>
    </xdr:from>
    <xdr:to>
      <xdr:col>30</xdr:col>
      <xdr:colOff>25400</xdr:colOff>
      <xdr:row>19</xdr:row>
      <xdr:rowOff>127331</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32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88989</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2612</xdr:rowOff>
    </xdr:from>
    <xdr:to>
      <xdr:col>30</xdr:col>
      <xdr:colOff>25400</xdr:colOff>
      <xdr:row>11</xdr:row>
      <xdr:rowOff>2612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936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169308</xdr:rowOff>
    </xdr:from>
    <xdr:to>
      <xdr:col>29</xdr:col>
      <xdr:colOff>127000</xdr:colOff>
      <xdr:row>18</xdr:row>
      <xdr:rowOff>3199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131583"/>
          <a:ext cx="647700" cy="53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154085</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116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167461</xdr:rowOff>
    </xdr:from>
    <xdr:to>
      <xdr:col>29</xdr:col>
      <xdr:colOff>177800</xdr:colOff>
      <xdr:row>18</xdr:row>
      <xdr:rowOff>97611</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149633</xdr:rowOff>
    </xdr:from>
    <xdr:to>
      <xdr:col>26</xdr:col>
      <xdr:colOff>50800</xdr:colOff>
      <xdr:row>18</xdr:row>
      <xdr:rowOff>3199</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4305300" y="3111908"/>
          <a:ext cx="698500" cy="250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154531</xdr:rowOff>
    </xdr:from>
    <xdr:to>
      <xdr:col>26</xdr:col>
      <xdr:colOff>101600</xdr:colOff>
      <xdr:row>18</xdr:row>
      <xdr:rowOff>84681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69458</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0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149633</xdr:rowOff>
    </xdr:from>
    <xdr:to>
      <xdr:col>22</xdr:col>
      <xdr:colOff>114300</xdr:colOff>
      <xdr:row>17</xdr:row>
      <xdr:rowOff>167762</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111908"/>
          <a:ext cx="698500" cy="181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160884</xdr:rowOff>
    </xdr:from>
    <xdr:to>
      <xdr:col>22</xdr:col>
      <xdr:colOff>165100</xdr:colOff>
      <xdr:row>18</xdr:row>
      <xdr:rowOff>91034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75811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0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167762</xdr:rowOff>
    </xdr:from>
    <xdr:to>
      <xdr:col>18</xdr:col>
      <xdr:colOff>177800</xdr:colOff>
      <xdr:row>18</xdr:row>
      <xdr:rowOff>6343</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130037"/>
          <a:ext cx="698500" cy="100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159284</xdr:rowOff>
    </xdr:from>
    <xdr:to>
      <xdr:col>19</xdr:col>
      <xdr:colOff>38100</xdr:colOff>
      <xdr:row>18</xdr:row>
      <xdr:rowOff>89434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74211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0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167324</xdr:rowOff>
    </xdr:from>
    <xdr:to>
      <xdr:col>15</xdr:col>
      <xdr:colOff>101600</xdr:colOff>
      <xdr:row>18</xdr:row>
      <xdr:rowOff>97474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82251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1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118508</xdr:rowOff>
    </xdr:from>
    <xdr:to>
      <xdr:col>29</xdr:col>
      <xdr:colOff>177800</xdr:colOff>
      <xdr:row>18</xdr:row>
      <xdr:rowOff>48658</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080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135035</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925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123849</xdr:rowOff>
    </xdr:from>
    <xdr:to>
      <xdr:col>26</xdr:col>
      <xdr:colOff>101600</xdr:colOff>
      <xdr:row>18</xdr:row>
      <xdr:rowOff>53999</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0861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64176</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85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98833</xdr:rowOff>
    </xdr:from>
    <xdr:to>
      <xdr:col>22</xdr:col>
      <xdr:colOff>165100</xdr:colOff>
      <xdr:row>18</xdr:row>
      <xdr:rowOff>28983</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061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39160</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82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116962</xdr:rowOff>
    </xdr:from>
    <xdr:to>
      <xdr:col>19</xdr:col>
      <xdr:colOff>38100</xdr:colOff>
      <xdr:row>18</xdr:row>
      <xdr:rowOff>47112</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0792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57289</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848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126993</xdr:rowOff>
    </xdr:from>
    <xdr:to>
      <xdr:col>15</xdr:col>
      <xdr:colOff>101600</xdr:colOff>
      <xdr:row>18</xdr:row>
      <xdr:rowOff>57143</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089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67320</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858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258302</xdr:rowOff>
    </xdr:from>
    <xdr:to>
      <xdr:col>29</xdr:col>
      <xdr:colOff>127000</xdr:colOff>
      <xdr:row>37</xdr:row>
      <xdr:rowOff>329174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82852"/>
          <a:ext cx="0" cy="12710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301251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25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329174</xdr:rowOff>
    </xdr:from>
    <xdr:to>
      <xdr:col>30</xdr:col>
      <xdr:colOff>25400</xdr:colOff>
      <xdr:row>37</xdr:row>
      <xdr:rowOff>329174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538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1779</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92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258302</xdr:rowOff>
    </xdr:from>
    <xdr:to>
      <xdr:col>30</xdr:col>
      <xdr:colOff>25400</xdr:colOff>
      <xdr:row>33</xdr:row>
      <xdr:rowOff>258302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82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97190</xdr:rowOff>
    </xdr:from>
    <xdr:to>
      <xdr:col>29</xdr:col>
      <xdr:colOff>127000</xdr:colOff>
      <xdr:row>37</xdr:row>
      <xdr:rowOff>147780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7221890"/>
          <a:ext cx="647700" cy="505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272235</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882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84258</xdr:rowOff>
    </xdr:from>
    <xdr:to>
      <xdr:col>29</xdr:col>
      <xdr:colOff>177800</xdr:colOff>
      <xdr:row>37</xdr:row>
      <xdr:rowOff>14408</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37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147780</xdr:rowOff>
    </xdr:from>
    <xdr:to>
      <xdr:col>26</xdr:col>
      <xdr:colOff>50800</xdr:colOff>
      <xdr:row>37</xdr:row>
      <xdr:rowOff>189465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7272480"/>
          <a:ext cx="698500" cy="416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97609</xdr:rowOff>
    </xdr:from>
    <xdr:to>
      <xdr:col>26</xdr:col>
      <xdr:colOff>101600</xdr:colOff>
      <xdr:row>37</xdr:row>
      <xdr:rowOff>27759</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209386</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819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189465</xdr:rowOff>
    </xdr:from>
    <xdr:to>
      <xdr:col>22</xdr:col>
      <xdr:colOff>114300</xdr:colOff>
      <xdr:row>37</xdr:row>
      <xdr:rowOff>262772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7314165"/>
          <a:ext cx="698500" cy="733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102312</xdr:rowOff>
    </xdr:from>
    <xdr:to>
      <xdr:col>22</xdr:col>
      <xdr:colOff>165100</xdr:colOff>
      <xdr:row>37</xdr:row>
      <xdr:rowOff>32462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214089</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824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262772</xdr:rowOff>
    </xdr:from>
    <xdr:to>
      <xdr:col>18</xdr:col>
      <xdr:colOff>177800</xdr:colOff>
      <xdr:row>37</xdr:row>
      <xdr:rowOff>277768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7387472"/>
          <a:ext cx="698500" cy="149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99460</xdr:rowOff>
    </xdr:from>
    <xdr:to>
      <xdr:col>19</xdr:col>
      <xdr:colOff>38100</xdr:colOff>
      <xdr:row>37</xdr:row>
      <xdr:rowOff>29610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211237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82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122548</xdr:rowOff>
    </xdr:from>
    <xdr:to>
      <xdr:col>15</xdr:col>
      <xdr:colOff>101600</xdr:colOff>
      <xdr:row>37</xdr:row>
      <xdr:rowOff>52698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075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234325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84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46390</xdr:rowOff>
    </xdr:from>
    <xdr:to>
      <xdr:col>29</xdr:col>
      <xdr:colOff>177800</xdr:colOff>
      <xdr:row>37</xdr:row>
      <xdr:rowOff>147990</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171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18467</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7143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96980</xdr:rowOff>
    </xdr:from>
    <xdr:to>
      <xdr:col>26</xdr:col>
      <xdr:colOff>101600</xdr:colOff>
      <xdr:row>37</xdr:row>
      <xdr:rowOff>198580</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221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183357</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30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138665</xdr:rowOff>
    </xdr:from>
    <xdr:to>
      <xdr:col>22</xdr:col>
      <xdr:colOff>165100</xdr:colOff>
      <xdr:row>37</xdr:row>
      <xdr:rowOff>240265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263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225042</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349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211972</xdr:rowOff>
    </xdr:from>
    <xdr:to>
      <xdr:col>19</xdr:col>
      <xdr:colOff>38100</xdr:colOff>
      <xdr:row>37</xdr:row>
      <xdr:rowOff>313572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336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298349</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423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226968</xdr:rowOff>
    </xdr:from>
    <xdr:to>
      <xdr:col>15</xdr:col>
      <xdr:colOff>101600</xdr:colOff>
      <xdr:row>37</xdr:row>
      <xdr:rowOff>328568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351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313345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43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岐阜県白川村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1,572
1,545
356.64
5,348,482
5,203,416
111,837
1,731,886
3,646,165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30</xdr:row>
      <xdr:rowOff>111777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255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28</xdr:row>
      <xdr:rowOff>168927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969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7" name="テキスト ボックス 56">
          <a:extLst>
            <a:ext uri="{FF2B5EF4-FFF2-40B4-BE49-F238E27FC236}">
              <a16:creationId xmlns:a16="http://schemas.microsoft.com/office/drawing/2014/main" id="{00000000-0008-0000-0600-000039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人件費グラフ枠">
          <a:extLst>
            <a:ext uri="{FF2B5EF4-FFF2-40B4-BE49-F238E27FC236}">
              <a16:creationId xmlns:a16="http://schemas.microsoft.com/office/drawing/2014/main" id="{00000000-0008-0000-06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142385</xdr:rowOff>
    </xdr:from>
    <xdr:to>
      <xdr:col>24</xdr:col>
      <xdr:colOff>62865</xdr:colOff>
      <xdr:row>39</xdr:row>
      <xdr:rowOff>1068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4633595" y="5285885"/>
          <a:ext cx="1270" cy="1401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4895</xdr:rowOff>
    </xdr:from>
    <xdr:ext cx="534377" cy="259045"/>
    <xdr:sp macro="" textlink="">
      <xdr:nvSpPr>
        <xdr:cNvPr id="60" name="人件費最小値テキスト">
          <a:extLst>
            <a:ext uri="{FF2B5EF4-FFF2-40B4-BE49-F238E27FC236}">
              <a16:creationId xmlns:a16="http://schemas.microsoft.com/office/drawing/2014/main" id="{00000000-0008-0000-0600-00003C000000}"/>
            </a:ext>
          </a:extLst>
        </xdr:cNvPr>
        <xdr:cNvSpPr txBox="1"/>
      </xdr:nvSpPr>
      <xdr:spPr>
        <a:xfrm>
          <a:off x="4686300" y="669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1068</xdr:rowOff>
    </xdr:from>
    <xdr:to>
      <xdr:col>24</xdr:col>
      <xdr:colOff>152400</xdr:colOff>
      <xdr:row>39</xdr:row>
      <xdr:rowOff>1068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6687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89062</xdr:rowOff>
    </xdr:from>
    <xdr:ext cx="690189" cy="259045"/>
    <xdr:sp macro="" textlink="">
      <xdr:nvSpPr>
        <xdr:cNvPr id="62" name="人件費最大値テキスト">
          <a:extLst>
            <a:ext uri="{FF2B5EF4-FFF2-40B4-BE49-F238E27FC236}">
              <a16:creationId xmlns:a16="http://schemas.microsoft.com/office/drawing/2014/main" id="{00000000-0008-0000-0600-00003E000000}"/>
            </a:ext>
          </a:extLst>
        </xdr:cNvPr>
        <xdr:cNvSpPr txBox="1"/>
      </xdr:nvSpPr>
      <xdr:spPr>
        <a:xfrm>
          <a:off x="4686300" y="50611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142385</xdr:rowOff>
    </xdr:from>
    <xdr:to>
      <xdr:col>24</xdr:col>
      <xdr:colOff>152400</xdr:colOff>
      <xdr:row>30</xdr:row>
      <xdr:rowOff>142385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4546600" y="528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75319</xdr:rowOff>
    </xdr:from>
    <xdr:to>
      <xdr:col>24</xdr:col>
      <xdr:colOff>63500</xdr:colOff>
      <xdr:row>37</xdr:row>
      <xdr:rowOff>85786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3797300" y="6418969"/>
          <a:ext cx="838200" cy="1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67348</xdr:rowOff>
    </xdr:from>
    <xdr:ext cx="599010" cy="259045"/>
    <xdr:sp macro="" textlink="">
      <xdr:nvSpPr>
        <xdr:cNvPr id="65" name="人件費平均値テキスト">
          <a:extLst>
            <a:ext uri="{FF2B5EF4-FFF2-40B4-BE49-F238E27FC236}">
              <a16:creationId xmlns:a16="http://schemas.microsoft.com/office/drawing/2014/main" id="{00000000-0008-0000-0600-000041000000}"/>
            </a:ext>
          </a:extLst>
        </xdr:cNvPr>
        <xdr:cNvSpPr txBox="1"/>
      </xdr:nvSpPr>
      <xdr:spPr>
        <a:xfrm>
          <a:off x="4686300" y="6410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88921</xdr:rowOff>
    </xdr:from>
    <xdr:to>
      <xdr:col>24</xdr:col>
      <xdr:colOff>114300</xdr:colOff>
      <xdr:row>38</xdr:row>
      <xdr:rowOff>19072</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4584700" y="643257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73960</xdr:rowOff>
    </xdr:from>
    <xdr:to>
      <xdr:col>19</xdr:col>
      <xdr:colOff>177800</xdr:colOff>
      <xdr:row>37</xdr:row>
      <xdr:rowOff>85786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908300" y="6417610"/>
          <a:ext cx="889000" cy="1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120068</xdr:rowOff>
    </xdr:from>
    <xdr:to>
      <xdr:col>20</xdr:col>
      <xdr:colOff>38100</xdr:colOff>
      <xdr:row>38</xdr:row>
      <xdr:rowOff>50219</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3746500" y="64637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41345</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3497795" y="6556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65306</xdr:rowOff>
    </xdr:from>
    <xdr:to>
      <xdr:col>15</xdr:col>
      <xdr:colOff>50800</xdr:colOff>
      <xdr:row>37</xdr:row>
      <xdr:rowOff>73960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2019300" y="6408956"/>
          <a:ext cx="889000" cy="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126656</xdr:rowOff>
    </xdr:from>
    <xdr:to>
      <xdr:col>15</xdr:col>
      <xdr:colOff>101600</xdr:colOff>
      <xdr:row>38</xdr:row>
      <xdr:rowOff>56806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2857500" y="647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47933</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2608795" y="6563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65306</xdr:rowOff>
    </xdr:from>
    <xdr:to>
      <xdr:col>10</xdr:col>
      <xdr:colOff>114300</xdr:colOff>
      <xdr:row>37</xdr:row>
      <xdr:rowOff>82656</xdr:rowOff>
    </xdr:to>
    <xdr:cxnSp macro="">
      <xdr:nvCxnSpPr>
        <xdr:cNvPr id="73" name="直線コネクタ 72">
          <a:extLst>
            <a:ext uri="{FF2B5EF4-FFF2-40B4-BE49-F238E27FC236}">
              <a16:creationId xmlns:a16="http://schemas.microsoft.com/office/drawing/2014/main" id="{00000000-0008-0000-0600-000049000000}"/>
            </a:ext>
          </a:extLst>
        </xdr:cNvPr>
        <xdr:cNvCxnSpPr/>
      </xdr:nvCxnSpPr>
      <xdr:spPr>
        <a:xfrm flipV="1">
          <a:off x="1130300" y="6408956"/>
          <a:ext cx="889000" cy="17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121900</xdr:rowOff>
    </xdr:from>
    <xdr:to>
      <xdr:col>10</xdr:col>
      <xdr:colOff>165100</xdr:colOff>
      <xdr:row>38</xdr:row>
      <xdr:rowOff>52050</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968500" y="646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43177</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719795" y="6558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124864</xdr:rowOff>
    </xdr:from>
    <xdr:to>
      <xdr:col>6</xdr:col>
      <xdr:colOff>38100</xdr:colOff>
      <xdr:row>38</xdr:row>
      <xdr:rowOff>55014</xdr:rowOff>
    </xdr:to>
    <xdr:sp macro="" textlink="">
      <xdr:nvSpPr>
        <xdr:cNvPr id="76" name="フローチャート: 判断 75">
          <a:extLst>
            <a:ext uri="{FF2B5EF4-FFF2-40B4-BE49-F238E27FC236}">
              <a16:creationId xmlns:a16="http://schemas.microsoft.com/office/drawing/2014/main" id="{00000000-0008-0000-0600-00004C000000}"/>
            </a:ext>
          </a:extLst>
        </xdr:cNvPr>
        <xdr:cNvSpPr/>
      </xdr:nvSpPr>
      <xdr:spPr>
        <a:xfrm>
          <a:off x="1079500" y="6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46141</xdr:rowOff>
    </xdr:from>
    <xdr:ext cx="59901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830795" y="656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24519</xdr:rowOff>
    </xdr:from>
    <xdr:to>
      <xdr:col>24</xdr:col>
      <xdr:colOff>114300</xdr:colOff>
      <xdr:row>37</xdr:row>
      <xdr:rowOff>126119</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4584700" y="636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47396</xdr:rowOff>
    </xdr:from>
    <xdr:ext cx="599010" cy="259045"/>
    <xdr:sp macro="" textlink="">
      <xdr:nvSpPr>
        <xdr:cNvPr id="84" name="人件費該当値テキスト">
          <a:extLst>
            <a:ext uri="{FF2B5EF4-FFF2-40B4-BE49-F238E27FC236}">
              <a16:creationId xmlns:a16="http://schemas.microsoft.com/office/drawing/2014/main" id="{00000000-0008-0000-0600-000054000000}"/>
            </a:ext>
          </a:extLst>
        </xdr:cNvPr>
        <xdr:cNvSpPr txBox="1"/>
      </xdr:nvSpPr>
      <xdr:spPr>
        <a:xfrm>
          <a:off x="4686300" y="6219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34986</xdr:rowOff>
    </xdr:from>
    <xdr:to>
      <xdr:col>20</xdr:col>
      <xdr:colOff>38100</xdr:colOff>
      <xdr:row>37</xdr:row>
      <xdr:rowOff>136586</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3746500" y="637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153113</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3497795" y="6153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23160</xdr:rowOff>
    </xdr:from>
    <xdr:to>
      <xdr:col>15</xdr:col>
      <xdr:colOff>101600</xdr:colOff>
      <xdr:row>37</xdr:row>
      <xdr:rowOff>124760</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2857500" y="636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141287</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2608795" y="6142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14506</xdr:rowOff>
    </xdr:from>
    <xdr:to>
      <xdr:col>10</xdr:col>
      <xdr:colOff>165100</xdr:colOff>
      <xdr:row>37</xdr:row>
      <xdr:rowOff>116106</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968500" y="635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132633</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1719795" y="613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31856</xdr:rowOff>
    </xdr:from>
    <xdr:to>
      <xdr:col>6</xdr:col>
      <xdr:colOff>38100</xdr:colOff>
      <xdr:row>37</xdr:row>
      <xdr:rowOff>133456</xdr:rowOff>
    </xdr:to>
    <xdr:sp macro="" textlink="">
      <xdr:nvSpPr>
        <xdr:cNvPr id="91" name="楕円 90">
          <a:extLst>
            <a:ext uri="{FF2B5EF4-FFF2-40B4-BE49-F238E27FC236}">
              <a16:creationId xmlns:a16="http://schemas.microsoft.com/office/drawing/2014/main" id="{00000000-0008-0000-0600-00005B000000}"/>
            </a:ext>
          </a:extLst>
        </xdr:cNvPr>
        <xdr:cNvSpPr/>
      </xdr:nvSpPr>
      <xdr:spPr>
        <a:xfrm>
          <a:off x="1079500" y="637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149983</xdr:rowOff>
    </xdr:from>
    <xdr:ext cx="599010" cy="259045"/>
    <xdr:sp macro="" textlink="">
      <xdr:nvSpPr>
        <xdr:cNvPr id="92" name="テキスト ボックス 91">
          <a:extLst>
            <a:ext uri="{FF2B5EF4-FFF2-40B4-BE49-F238E27FC236}">
              <a16:creationId xmlns:a16="http://schemas.microsoft.com/office/drawing/2014/main" id="{00000000-0008-0000-0600-00005C000000}"/>
            </a:ext>
          </a:extLst>
        </xdr:cNvPr>
        <xdr:cNvSpPr txBox="1"/>
      </xdr:nvSpPr>
      <xdr:spPr>
        <a:xfrm>
          <a:off x="830795" y="6150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84279</xdr:rowOff>
    </xdr:from>
    <xdr:to>
      <xdr:col>24</xdr:col>
      <xdr:colOff>62865</xdr:colOff>
      <xdr:row>58</xdr:row>
      <xdr:rowOff>147893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485329"/>
          <a:ext cx="1270" cy="160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151720</xdr:rowOff>
    </xdr:from>
    <xdr:ext cx="599010"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9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147893</xdr:rowOff>
    </xdr:from>
    <xdr:to>
      <xdr:col>24</xdr:col>
      <xdr:colOff>152400</xdr:colOff>
      <xdr:row>58</xdr:row>
      <xdr:rowOff>147893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91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30956</xdr:rowOff>
    </xdr:from>
    <xdr:ext cx="690189"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2605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84279</xdr:rowOff>
    </xdr:from>
    <xdr:to>
      <xdr:col>24</xdr:col>
      <xdr:colOff>152400</xdr:colOff>
      <xdr:row>49</xdr:row>
      <xdr:rowOff>84279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48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153468</xdr:rowOff>
    </xdr:from>
    <xdr:to>
      <xdr:col>24</xdr:col>
      <xdr:colOff>63500</xdr:colOff>
      <xdr:row>56</xdr:row>
      <xdr:rowOff>108934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583218"/>
          <a:ext cx="838200" cy="12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80897</xdr:rowOff>
    </xdr:from>
    <xdr:ext cx="599010"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8535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102470</xdr:rowOff>
    </xdr:from>
    <xdr:to>
      <xdr:col>24</xdr:col>
      <xdr:colOff>114300</xdr:colOff>
      <xdr:row>58</xdr:row>
      <xdr:rowOff>32620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87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108934</xdr:rowOff>
    </xdr:from>
    <xdr:to>
      <xdr:col>19</xdr:col>
      <xdr:colOff>177800</xdr:colOff>
      <xdr:row>56</xdr:row>
      <xdr:rowOff>160665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710134"/>
          <a:ext cx="889000" cy="5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92070</xdr:rowOff>
    </xdr:from>
    <xdr:to>
      <xdr:col>20</xdr:col>
      <xdr:colOff>38100</xdr:colOff>
      <xdr:row>58</xdr:row>
      <xdr:rowOff>22220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86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13347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497795" y="995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160665</xdr:rowOff>
    </xdr:from>
    <xdr:to>
      <xdr:col>15</xdr:col>
      <xdr:colOff>50800</xdr:colOff>
      <xdr:row>57</xdr:row>
      <xdr:rowOff>28849</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761865"/>
          <a:ext cx="889000" cy="3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90532</xdr:rowOff>
    </xdr:from>
    <xdr:to>
      <xdr:col>15</xdr:col>
      <xdr:colOff>101600</xdr:colOff>
      <xdr:row>58</xdr:row>
      <xdr:rowOff>20682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86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11809</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08795" y="9955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5992</xdr:rowOff>
    </xdr:from>
    <xdr:to>
      <xdr:col>10</xdr:col>
      <xdr:colOff>114300</xdr:colOff>
      <xdr:row>57</xdr:row>
      <xdr:rowOff>28849</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9778642"/>
          <a:ext cx="889000" cy="2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86760</xdr:rowOff>
    </xdr:from>
    <xdr:to>
      <xdr:col>10</xdr:col>
      <xdr:colOff>165100</xdr:colOff>
      <xdr:row>58</xdr:row>
      <xdr:rowOff>16910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5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8037</xdr:rowOff>
    </xdr:from>
    <xdr:ext cx="59901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19795" y="995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93965</xdr:rowOff>
    </xdr:from>
    <xdr:to>
      <xdr:col>6</xdr:col>
      <xdr:colOff>38100</xdr:colOff>
      <xdr:row>58</xdr:row>
      <xdr:rowOff>24115</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86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15242</xdr:rowOff>
    </xdr:from>
    <xdr:ext cx="59901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30795" y="9959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102668</xdr:rowOff>
    </xdr:from>
    <xdr:to>
      <xdr:col>24</xdr:col>
      <xdr:colOff>114300</xdr:colOff>
      <xdr:row>56</xdr:row>
      <xdr:rowOff>32818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53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125545</xdr:rowOff>
    </xdr:from>
    <xdr:ext cx="599010"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383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58134</xdr:rowOff>
    </xdr:from>
    <xdr:to>
      <xdr:col>20</xdr:col>
      <xdr:colOff>38100</xdr:colOff>
      <xdr:row>56</xdr:row>
      <xdr:rowOff>159734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65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4811</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497795" y="9434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109865</xdr:rowOff>
    </xdr:from>
    <xdr:to>
      <xdr:col>15</xdr:col>
      <xdr:colOff>101600</xdr:colOff>
      <xdr:row>57</xdr:row>
      <xdr:rowOff>40015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71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56542</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08795" y="9486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149499</xdr:rowOff>
    </xdr:from>
    <xdr:to>
      <xdr:col>10</xdr:col>
      <xdr:colOff>165100</xdr:colOff>
      <xdr:row>57</xdr:row>
      <xdr:rowOff>79649</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75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96176</xdr:rowOff>
    </xdr:from>
    <xdr:ext cx="599010"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19795" y="952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126642</xdr:rowOff>
    </xdr:from>
    <xdr:to>
      <xdr:col>6</xdr:col>
      <xdr:colOff>38100</xdr:colOff>
      <xdr:row>57</xdr:row>
      <xdr:rowOff>56792</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72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73319</xdr:rowOff>
    </xdr:from>
    <xdr:ext cx="599010"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30795" y="9503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50386</xdr:rowOff>
    </xdr:from>
    <xdr:to>
      <xdr:col>24</xdr:col>
      <xdr:colOff>62865</xdr:colOff>
      <xdr:row>79</xdr:row>
      <xdr:rowOff>43676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051886"/>
          <a:ext cx="1270" cy="153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47503</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92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43676</xdr:rowOff>
    </xdr:from>
    <xdr:to>
      <xdr:col>24</xdr:col>
      <xdr:colOff>152400</xdr:colOff>
      <xdr:row>79</xdr:row>
      <xdr:rowOff>43676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88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168513</xdr:rowOff>
    </xdr:from>
    <xdr:ext cx="599010"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82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50386</xdr:rowOff>
    </xdr:from>
    <xdr:to>
      <xdr:col>24</xdr:col>
      <xdr:colOff>152400</xdr:colOff>
      <xdr:row>70</xdr:row>
      <xdr:rowOff>50386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051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130080</xdr:rowOff>
    </xdr:from>
    <xdr:to>
      <xdr:col>24</xdr:col>
      <xdr:colOff>63500</xdr:colOff>
      <xdr:row>77</xdr:row>
      <xdr:rowOff>168591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2988830"/>
          <a:ext cx="838200" cy="381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56160</xdr:rowOff>
    </xdr:from>
    <xdr:ext cx="534377"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429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77733</xdr:rowOff>
    </xdr:from>
    <xdr:to>
      <xdr:col>24</xdr:col>
      <xdr:colOff>114300</xdr:colOff>
      <xdr:row>79</xdr:row>
      <xdr:rowOff>7883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45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94807</xdr:rowOff>
    </xdr:from>
    <xdr:to>
      <xdr:col>19</xdr:col>
      <xdr:colOff>177800</xdr:colOff>
      <xdr:row>77</xdr:row>
      <xdr:rowOff>168591</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908300" y="13296457"/>
          <a:ext cx="889000" cy="7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86655</xdr:rowOff>
    </xdr:from>
    <xdr:to>
      <xdr:col>20</xdr:col>
      <xdr:colOff>38100</xdr:colOff>
      <xdr:row>79</xdr:row>
      <xdr:rowOff>16805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4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7932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30111" y="1355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33679</xdr:rowOff>
    </xdr:from>
    <xdr:to>
      <xdr:col>15</xdr:col>
      <xdr:colOff>50800</xdr:colOff>
      <xdr:row>77</xdr:row>
      <xdr:rowOff>94807</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3063879"/>
          <a:ext cx="889000" cy="23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72989</xdr:rowOff>
    </xdr:from>
    <xdr:to>
      <xdr:col>15</xdr:col>
      <xdr:colOff>101600</xdr:colOff>
      <xdr:row>79</xdr:row>
      <xdr:rowOff>3139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44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165716</xdr:rowOff>
    </xdr:from>
    <xdr:ext cx="534377"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41111" y="1353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33679</xdr:rowOff>
    </xdr:from>
    <xdr:to>
      <xdr:col>10</xdr:col>
      <xdr:colOff>114300</xdr:colOff>
      <xdr:row>76</xdr:row>
      <xdr:rowOff>71619</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063879"/>
          <a:ext cx="889000" cy="3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76144</xdr:rowOff>
    </xdr:from>
    <xdr:to>
      <xdr:col>10</xdr:col>
      <xdr:colOff>165100</xdr:colOff>
      <xdr:row>79</xdr:row>
      <xdr:rowOff>6294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44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168871</xdr:rowOff>
    </xdr:from>
    <xdr:ext cx="534377"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52111" y="1354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80530</xdr:rowOff>
    </xdr:from>
    <xdr:to>
      <xdr:col>6</xdr:col>
      <xdr:colOff>38100</xdr:colOff>
      <xdr:row>79</xdr:row>
      <xdr:rowOff>10680</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45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1807</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63111" y="1354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79280</xdr:rowOff>
    </xdr:from>
    <xdr:to>
      <xdr:col>24</xdr:col>
      <xdr:colOff>114300</xdr:colOff>
      <xdr:row>76</xdr:row>
      <xdr:rowOff>9429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293803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102157</xdr:rowOff>
    </xdr:from>
    <xdr:ext cx="599010"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278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117791</xdr:rowOff>
    </xdr:from>
    <xdr:to>
      <xdr:col>20</xdr:col>
      <xdr:colOff>38100</xdr:colOff>
      <xdr:row>78</xdr:row>
      <xdr:rowOff>47941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31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64468</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30111" y="1309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44007</xdr:rowOff>
    </xdr:from>
    <xdr:to>
      <xdr:col>15</xdr:col>
      <xdr:colOff>101600</xdr:colOff>
      <xdr:row>77</xdr:row>
      <xdr:rowOff>145607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24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162134</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41111" y="1302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154329</xdr:rowOff>
    </xdr:from>
    <xdr:to>
      <xdr:col>10</xdr:col>
      <xdr:colOff>165100</xdr:colOff>
      <xdr:row>76</xdr:row>
      <xdr:rowOff>84479</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01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101006</xdr:rowOff>
    </xdr:from>
    <xdr:ext cx="599010"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19795" y="12788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20819</xdr:rowOff>
    </xdr:from>
    <xdr:to>
      <xdr:col>6</xdr:col>
      <xdr:colOff>38100</xdr:colOff>
      <xdr:row>76</xdr:row>
      <xdr:rowOff>122419</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05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138946</xdr:rowOff>
    </xdr:from>
    <xdr:ext cx="599010"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30795" y="12826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a:extLst>
            <a:ext uri="{FF2B5EF4-FFF2-40B4-BE49-F238E27FC236}">
              <a16:creationId xmlns:a16="http://schemas.microsoft.com/office/drawing/2014/main" id="{00000000-0008-0000-06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150847</xdr:rowOff>
    </xdr:from>
    <xdr:to>
      <xdr:col>24</xdr:col>
      <xdr:colOff>62865</xdr:colOff>
      <xdr:row>98</xdr:row>
      <xdr:rowOff>129609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4633595" y="15409897"/>
          <a:ext cx="1270" cy="1521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133436</xdr:rowOff>
    </xdr:from>
    <xdr:ext cx="534377" cy="259045"/>
    <xdr:sp macro="" textlink="">
      <xdr:nvSpPr>
        <xdr:cNvPr id="235" name="扶助費最小値テキスト">
          <a:extLst>
            <a:ext uri="{FF2B5EF4-FFF2-40B4-BE49-F238E27FC236}">
              <a16:creationId xmlns:a16="http://schemas.microsoft.com/office/drawing/2014/main" id="{00000000-0008-0000-0600-0000EB000000}"/>
            </a:ext>
          </a:extLst>
        </xdr:cNvPr>
        <xdr:cNvSpPr txBox="1"/>
      </xdr:nvSpPr>
      <xdr:spPr>
        <a:xfrm>
          <a:off x="4686300" y="1693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129609</xdr:rowOff>
    </xdr:from>
    <xdr:to>
      <xdr:col>24</xdr:col>
      <xdr:colOff>152400</xdr:colOff>
      <xdr:row>98</xdr:row>
      <xdr:rowOff>129609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693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97524</xdr:rowOff>
    </xdr:from>
    <xdr:ext cx="599010" cy="259045"/>
    <xdr:sp macro="" textlink="">
      <xdr:nvSpPr>
        <xdr:cNvPr id="237" name="扶助費最大値テキスト">
          <a:extLst>
            <a:ext uri="{FF2B5EF4-FFF2-40B4-BE49-F238E27FC236}">
              <a16:creationId xmlns:a16="http://schemas.microsoft.com/office/drawing/2014/main" id="{00000000-0008-0000-0600-0000ED000000}"/>
            </a:ext>
          </a:extLst>
        </xdr:cNvPr>
        <xdr:cNvSpPr txBox="1"/>
      </xdr:nvSpPr>
      <xdr:spPr>
        <a:xfrm>
          <a:off x="4686300" y="1518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150847</xdr:rowOff>
    </xdr:from>
    <xdr:to>
      <xdr:col>24</xdr:col>
      <xdr:colOff>152400</xdr:colOff>
      <xdr:row>89</xdr:row>
      <xdr:rowOff>150847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4546600" y="15409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162930</xdr:rowOff>
    </xdr:from>
    <xdr:to>
      <xdr:col>24</xdr:col>
      <xdr:colOff>63500</xdr:colOff>
      <xdr:row>97</xdr:row>
      <xdr:rowOff>37080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3797300" y="16622130"/>
          <a:ext cx="838200" cy="4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99716</xdr:rowOff>
    </xdr:from>
    <xdr:ext cx="534377" cy="259045"/>
    <xdr:sp macro="" textlink="">
      <xdr:nvSpPr>
        <xdr:cNvPr id="240" name="扶助費平均値テキスト">
          <a:extLst>
            <a:ext uri="{FF2B5EF4-FFF2-40B4-BE49-F238E27FC236}">
              <a16:creationId xmlns:a16="http://schemas.microsoft.com/office/drawing/2014/main" id="{00000000-0008-0000-0600-0000F0000000}"/>
            </a:ext>
          </a:extLst>
        </xdr:cNvPr>
        <xdr:cNvSpPr txBox="1"/>
      </xdr:nvSpPr>
      <xdr:spPr>
        <a:xfrm>
          <a:off x="4686300" y="16044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76839</xdr:rowOff>
    </xdr:from>
    <xdr:to>
      <xdr:col>24</xdr:col>
      <xdr:colOff>114300</xdr:colOff>
      <xdr:row>95</xdr:row>
      <xdr:rowOff>6989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4584700" y="1619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37080</xdr:rowOff>
    </xdr:from>
    <xdr:to>
      <xdr:col>19</xdr:col>
      <xdr:colOff>177800</xdr:colOff>
      <xdr:row>97</xdr:row>
      <xdr:rowOff>60049</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908300" y="16667730"/>
          <a:ext cx="889000" cy="2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119521</xdr:rowOff>
    </xdr:from>
    <xdr:to>
      <xdr:col>20</xdr:col>
      <xdr:colOff>38100</xdr:colOff>
      <xdr:row>95</xdr:row>
      <xdr:rowOff>49671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3746500" y="1623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66198</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530111" y="1601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18183</xdr:rowOff>
    </xdr:from>
    <xdr:to>
      <xdr:col>15</xdr:col>
      <xdr:colOff>50800</xdr:colOff>
      <xdr:row>97</xdr:row>
      <xdr:rowOff>60049</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2019300" y="16648833"/>
          <a:ext cx="889000" cy="4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137004</xdr:rowOff>
    </xdr:from>
    <xdr:to>
      <xdr:col>15</xdr:col>
      <xdr:colOff>101600</xdr:colOff>
      <xdr:row>95</xdr:row>
      <xdr:rowOff>67154</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28575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83681</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641111" y="1602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165292</xdr:rowOff>
    </xdr:from>
    <xdr:to>
      <xdr:col>10</xdr:col>
      <xdr:colOff>114300</xdr:colOff>
      <xdr:row>97</xdr:row>
      <xdr:rowOff>18183</xdr:rowOff>
    </xdr:to>
    <xdr:cxnSp macro="">
      <xdr:nvCxnSpPr>
        <xdr:cNvPr id="248" name="直線コネクタ 247">
          <a:extLst>
            <a:ext uri="{FF2B5EF4-FFF2-40B4-BE49-F238E27FC236}">
              <a16:creationId xmlns:a16="http://schemas.microsoft.com/office/drawing/2014/main" id="{00000000-0008-0000-0600-0000F8000000}"/>
            </a:ext>
          </a:extLst>
        </xdr:cNvPr>
        <xdr:cNvCxnSpPr/>
      </xdr:nvCxnSpPr>
      <xdr:spPr>
        <a:xfrm>
          <a:off x="1130300" y="16624492"/>
          <a:ext cx="889000" cy="2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148510</xdr:rowOff>
    </xdr:from>
    <xdr:to>
      <xdr:col>10</xdr:col>
      <xdr:colOff>165100</xdr:colOff>
      <xdr:row>95</xdr:row>
      <xdr:rowOff>78660</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968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95187</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752111" y="1604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135491</xdr:rowOff>
    </xdr:from>
    <xdr:to>
      <xdr:col>6</xdr:col>
      <xdr:colOff>38100</xdr:colOff>
      <xdr:row>95</xdr:row>
      <xdr:rowOff>65641</xdr:rowOff>
    </xdr:to>
    <xdr:sp macro="" textlink="">
      <xdr:nvSpPr>
        <xdr:cNvPr id="251" name="フローチャート: 判断 250">
          <a:extLst>
            <a:ext uri="{FF2B5EF4-FFF2-40B4-BE49-F238E27FC236}">
              <a16:creationId xmlns:a16="http://schemas.microsoft.com/office/drawing/2014/main" id="{00000000-0008-0000-0600-0000FB000000}"/>
            </a:ext>
          </a:extLst>
        </xdr:cNvPr>
        <xdr:cNvSpPr/>
      </xdr:nvSpPr>
      <xdr:spPr>
        <a:xfrm>
          <a:off x="1079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82168</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863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112130</xdr:rowOff>
    </xdr:from>
    <xdr:to>
      <xdr:col>24</xdr:col>
      <xdr:colOff>114300</xdr:colOff>
      <xdr:row>97</xdr:row>
      <xdr:rowOff>42280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4584700" y="1657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90557</xdr:rowOff>
    </xdr:from>
    <xdr:ext cx="534377" cy="259045"/>
    <xdr:sp macro="" textlink="">
      <xdr:nvSpPr>
        <xdr:cNvPr id="259" name="扶助費該当値テキスト">
          <a:extLst>
            <a:ext uri="{FF2B5EF4-FFF2-40B4-BE49-F238E27FC236}">
              <a16:creationId xmlns:a16="http://schemas.microsoft.com/office/drawing/2014/main" id="{00000000-0008-0000-0600-000003010000}"/>
            </a:ext>
          </a:extLst>
        </xdr:cNvPr>
        <xdr:cNvSpPr txBox="1"/>
      </xdr:nvSpPr>
      <xdr:spPr>
        <a:xfrm>
          <a:off x="4686300" y="1654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157730</xdr:rowOff>
    </xdr:from>
    <xdr:to>
      <xdr:col>20</xdr:col>
      <xdr:colOff>38100</xdr:colOff>
      <xdr:row>97</xdr:row>
      <xdr:rowOff>87880</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3746500" y="166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79007</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3530111" y="1670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9249</xdr:rowOff>
    </xdr:from>
    <xdr:to>
      <xdr:col>15</xdr:col>
      <xdr:colOff>101600</xdr:colOff>
      <xdr:row>97</xdr:row>
      <xdr:rowOff>110849</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2857500" y="1663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101976</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2641111" y="1673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138833</xdr:rowOff>
    </xdr:from>
    <xdr:to>
      <xdr:col>10</xdr:col>
      <xdr:colOff>165100</xdr:colOff>
      <xdr:row>97</xdr:row>
      <xdr:rowOff>68983</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968500" y="1659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60110</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1752111" y="1669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114492</xdr:rowOff>
    </xdr:from>
    <xdr:to>
      <xdr:col>6</xdr:col>
      <xdr:colOff>38100</xdr:colOff>
      <xdr:row>97</xdr:row>
      <xdr:rowOff>44642</xdr:rowOff>
    </xdr:to>
    <xdr:sp macro="" textlink="">
      <xdr:nvSpPr>
        <xdr:cNvPr id="266" name="楕円 265">
          <a:extLst>
            <a:ext uri="{FF2B5EF4-FFF2-40B4-BE49-F238E27FC236}">
              <a16:creationId xmlns:a16="http://schemas.microsoft.com/office/drawing/2014/main" id="{00000000-0008-0000-0600-00000A010000}"/>
            </a:ext>
          </a:extLst>
        </xdr:cNvPr>
        <xdr:cNvSpPr/>
      </xdr:nvSpPr>
      <xdr:spPr>
        <a:xfrm>
          <a:off x="1079500" y="1657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35769</xdr:rowOff>
    </xdr:from>
    <xdr:ext cx="534377"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863111" y="1666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152929</xdr:rowOff>
    </xdr:from>
    <xdr:to>
      <xdr:col>54</xdr:col>
      <xdr:colOff>189865</xdr:colOff>
      <xdr:row>39</xdr:row>
      <xdr:rowOff>67051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296429"/>
          <a:ext cx="1270" cy="145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70878</xdr:rowOff>
    </xdr:from>
    <xdr:ext cx="599010"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757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67051</xdr:rowOff>
    </xdr:from>
    <xdr:to>
      <xdr:col>55</xdr:col>
      <xdr:colOff>88900</xdr:colOff>
      <xdr:row>39</xdr:row>
      <xdr:rowOff>67051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753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99606</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071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152929</xdr:rowOff>
    </xdr:from>
    <xdr:to>
      <xdr:col>55</xdr:col>
      <xdr:colOff>88900</xdr:colOff>
      <xdr:row>30</xdr:row>
      <xdr:rowOff>152929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29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109927</xdr:rowOff>
    </xdr:from>
    <xdr:to>
      <xdr:col>55</xdr:col>
      <xdr:colOff>0</xdr:colOff>
      <xdr:row>36</xdr:row>
      <xdr:rowOff>4545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6110677"/>
          <a:ext cx="838200" cy="6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121087</xdr:rowOff>
    </xdr:from>
    <xdr:ext cx="599010"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2932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142660</xdr:rowOff>
    </xdr:from>
    <xdr:to>
      <xdr:col>55</xdr:col>
      <xdr:colOff>50800</xdr:colOff>
      <xdr:row>37</xdr:row>
      <xdr:rowOff>72810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31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109927</xdr:rowOff>
    </xdr:from>
    <xdr:to>
      <xdr:col>50</xdr:col>
      <xdr:colOff>114300</xdr:colOff>
      <xdr:row>37</xdr:row>
      <xdr:rowOff>8003</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6110677"/>
          <a:ext cx="889000" cy="240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105428</xdr:rowOff>
    </xdr:from>
    <xdr:to>
      <xdr:col>50</xdr:col>
      <xdr:colOff>165100</xdr:colOff>
      <xdr:row>39</xdr:row>
      <xdr:rowOff>35578</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62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26705</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671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8003</xdr:rowOff>
    </xdr:from>
    <xdr:to>
      <xdr:col>45</xdr:col>
      <xdr:colOff>177800</xdr:colOff>
      <xdr:row>38</xdr:row>
      <xdr:rowOff>18393</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351653"/>
          <a:ext cx="889000" cy="18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100337</xdr:rowOff>
    </xdr:from>
    <xdr:to>
      <xdr:col>46</xdr:col>
      <xdr:colOff>38100</xdr:colOff>
      <xdr:row>39</xdr:row>
      <xdr:rowOff>30487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61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21614</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50795" y="6708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18393</xdr:rowOff>
    </xdr:from>
    <xdr:to>
      <xdr:col>41</xdr:col>
      <xdr:colOff>50800</xdr:colOff>
      <xdr:row>38</xdr:row>
      <xdr:rowOff>168239</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533493"/>
          <a:ext cx="889000" cy="149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133109</xdr:rowOff>
    </xdr:from>
    <xdr:to>
      <xdr:col>41</xdr:col>
      <xdr:colOff>101600</xdr:colOff>
      <xdr:row>39</xdr:row>
      <xdr:rowOff>63259</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64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54386</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61795" y="6740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137313</xdr:rowOff>
    </xdr:from>
    <xdr:to>
      <xdr:col>36</xdr:col>
      <xdr:colOff>165100</xdr:colOff>
      <xdr:row>39</xdr:row>
      <xdr:rowOff>67463</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6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58590</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672795" y="6745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125195</xdr:rowOff>
    </xdr:from>
    <xdr:to>
      <xdr:col>55</xdr:col>
      <xdr:colOff>50800</xdr:colOff>
      <xdr:row>36</xdr:row>
      <xdr:rowOff>55345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12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148072</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977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59127</xdr:rowOff>
    </xdr:from>
    <xdr:to>
      <xdr:col>50</xdr:col>
      <xdr:colOff>165100</xdr:colOff>
      <xdr:row>35</xdr:row>
      <xdr:rowOff>160727</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05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5804</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835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128653</xdr:rowOff>
    </xdr:from>
    <xdr:to>
      <xdr:col>46</xdr:col>
      <xdr:colOff>38100</xdr:colOff>
      <xdr:row>37</xdr:row>
      <xdr:rowOff>58803</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30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75330</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50795" y="6076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139043</xdr:rowOff>
    </xdr:from>
    <xdr:to>
      <xdr:col>41</xdr:col>
      <xdr:colOff>101600</xdr:colOff>
      <xdr:row>38</xdr:row>
      <xdr:rowOff>69193</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48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85720</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61795" y="6257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117439</xdr:rowOff>
    </xdr:from>
    <xdr:to>
      <xdr:col>36</xdr:col>
      <xdr:colOff>165100</xdr:colOff>
      <xdr:row>39</xdr:row>
      <xdr:rowOff>47589</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63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64116</xdr:rowOff>
    </xdr:from>
    <xdr:ext cx="59901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672795" y="6407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12474</xdr:rowOff>
    </xdr:from>
    <xdr:to>
      <xdr:col>54</xdr:col>
      <xdr:colOff>189865</xdr:colOff>
      <xdr:row>58</xdr:row>
      <xdr:rowOff>6732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756424"/>
          <a:ext cx="1270" cy="119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10559</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995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6732</xdr:rowOff>
    </xdr:from>
    <xdr:to>
      <xdr:col>55</xdr:col>
      <xdr:colOff>88900</xdr:colOff>
      <xdr:row>58</xdr:row>
      <xdr:rowOff>6732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995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130601</xdr:rowOff>
    </xdr:from>
    <xdr:ext cx="690189"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5316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2,122,617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12474</xdr:rowOff>
    </xdr:from>
    <xdr:to>
      <xdr:col>55</xdr:col>
      <xdr:colOff>88900</xdr:colOff>
      <xdr:row>51</xdr:row>
      <xdr:rowOff>12474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75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84000</xdr:rowOff>
    </xdr:from>
    <xdr:to>
      <xdr:col>55</xdr:col>
      <xdr:colOff>0</xdr:colOff>
      <xdr:row>57</xdr:row>
      <xdr:rowOff>9388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9639300" y="9685200"/>
          <a:ext cx="838200" cy="96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150439</xdr:rowOff>
    </xdr:from>
    <xdr:ext cx="599010"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5801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127562</xdr:rowOff>
    </xdr:from>
    <xdr:to>
      <xdr:col>55</xdr:col>
      <xdr:colOff>50800</xdr:colOff>
      <xdr:row>57</xdr:row>
      <xdr:rowOff>57712</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728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27881</xdr:rowOff>
    </xdr:from>
    <xdr:to>
      <xdr:col>50</xdr:col>
      <xdr:colOff>114300</xdr:colOff>
      <xdr:row>56</xdr:row>
      <xdr:rowOff>84000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8750300" y="9457631"/>
          <a:ext cx="889000" cy="22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136371</xdr:rowOff>
    </xdr:from>
    <xdr:to>
      <xdr:col>50</xdr:col>
      <xdr:colOff>165100</xdr:colOff>
      <xdr:row>57</xdr:row>
      <xdr:rowOff>66521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73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57648</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39795" y="9830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27881</xdr:rowOff>
    </xdr:from>
    <xdr:to>
      <xdr:col>45</xdr:col>
      <xdr:colOff>177800</xdr:colOff>
      <xdr:row>57</xdr:row>
      <xdr:rowOff>1576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7861300" y="9457631"/>
          <a:ext cx="889000" cy="31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151915</xdr:rowOff>
    </xdr:from>
    <xdr:to>
      <xdr:col>46</xdr:col>
      <xdr:colOff>38100</xdr:colOff>
      <xdr:row>57</xdr:row>
      <xdr:rowOff>82065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75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73192</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50795" y="9845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111004</xdr:rowOff>
    </xdr:from>
    <xdr:to>
      <xdr:col>41</xdr:col>
      <xdr:colOff>50800</xdr:colOff>
      <xdr:row>57</xdr:row>
      <xdr:rowOff>1576</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6972300" y="9712204"/>
          <a:ext cx="889000" cy="6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136152</xdr:rowOff>
    </xdr:from>
    <xdr:to>
      <xdr:col>41</xdr:col>
      <xdr:colOff>101600</xdr:colOff>
      <xdr:row>57</xdr:row>
      <xdr:rowOff>66302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73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57429</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61795" y="9830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140164</xdr:rowOff>
    </xdr:from>
    <xdr:to>
      <xdr:col>36</xdr:col>
      <xdr:colOff>165100</xdr:colOff>
      <xdr:row>57</xdr:row>
      <xdr:rowOff>70314</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7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61441</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672795" y="9834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130038</xdr:rowOff>
    </xdr:from>
    <xdr:to>
      <xdr:col>55</xdr:col>
      <xdr:colOff>50800</xdr:colOff>
      <xdr:row>57</xdr:row>
      <xdr:rowOff>60188</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73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108465</xdr:rowOff>
    </xdr:from>
    <xdr:ext cx="599010"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709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33200</xdr:rowOff>
    </xdr:from>
    <xdr:to>
      <xdr:col>50</xdr:col>
      <xdr:colOff>165100</xdr:colOff>
      <xdr:row>56</xdr:row>
      <xdr:rowOff>134800</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63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151327</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39795" y="9409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148531</xdr:rowOff>
    </xdr:from>
    <xdr:to>
      <xdr:col>46</xdr:col>
      <xdr:colOff>38100</xdr:colOff>
      <xdr:row>55</xdr:row>
      <xdr:rowOff>78681</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40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95208</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50795" y="9182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122226</xdr:rowOff>
    </xdr:from>
    <xdr:to>
      <xdr:col>41</xdr:col>
      <xdr:colOff>101600</xdr:colOff>
      <xdr:row>57</xdr:row>
      <xdr:rowOff>52376</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72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68903</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61795" y="9498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60204</xdr:rowOff>
    </xdr:from>
    <xdr:to>
      <xdr:col>36</xdr:col>
      <xdr:colOff>165100</xdr:colOff>
      <xdr:row>56</xdr:row>
      <xdr:rowOff>161804</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66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6881</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672795" y="9436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25601</xdr:rowOff>
    </xdr:from>
    <xdr:to>
      <xdr:col>54</xdr:col>
      <xdr:colOff>189865</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198551"/>
          <a:ext cx="1270" cy="1390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143728</xdr:rowOff>
    </xdr:from>
    <xdr:ext cx="690189"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973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1,824,737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25601</xdr:rowOff>
    </xdr:from>
    <xdr:to>
      <xdr:col>55</xdr:col>
      <xdr:colOff>88900</xdr:colOff>
      <xdr:row>71</xdr:row>
      <xdr:rowOff>25601</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198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11384</xdr:rowOff>
    </xdr:from>
    <xdr:to>
      <xdr:col>55</xdr:col>
      <xdr:colOff>0</xdr:colOff>
      <xdr:row>79</xdr:row>
      <xdr:rowOff>35150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3555934"/>
          <a:ext cx="838200" cy="23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98849</xdr:rowOff>
    </xdr:from>
    <xdr:ext cx="599010"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3004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75972</xdr:rowOff>
    </xdr:from>
    <xdr:to>
      <xdr:col>55</xdr:col>
      <xdr:colOff>50800</xdr:colOff>
      <xdr:row>79</xdr:row>
      <xdr:rowOff>6122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44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11384</xdr:rowOff>
    </xdr:from>
    <xdr:to>
      <xdr:col>50</xdr:col>
      <xdr:colOff>114300</xdr:colOff>
      <xdr:row>79</xdr:row>
      <xdr:rowOff>34257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8750300" y="13555934"/>
          <a:ext cx="889000" cy="22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71865</xdr:rowOff>
    </xdr:from>
    <xdr:to>
      <xdr:col>50</xdr:col>
      <xdr:colOff>165100</xdr:colOff>
      <xdr:row>79</xdr:row>
      <xdr:rowOff>2015</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44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18542</xdr:rowOff>
    </xdr:from>
    <xdr:ext cx="59901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39795" y="1322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21086</xdr:rowOff>
    </xdr:from>
    <xdr:to>
      <xdr:col>45</xdr:col>
      <xdr:colOff>177800</xdr:colOff>
      <xdr:row>79</xdr:row>
      <xdr:rowOff>34257</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3565636"/>
          <a:ext cx="889000" cy="1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79093</xdr:rowOff>
    </xdr:from>
    <xdr:to>
      <xdr:col>46</xdr:col>
      <xdr:colOff>38100</xdr:colOff>
      <xdr:row>79</xdr:row>
      <xdr:rowOff>9243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45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25770</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50795" y="13227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170480</xdr:rowOff>
    </xdr:from>
    <xdr:to>
      <xdr:col>41</xdr:col>
      <xdr:colOff>50800</xdr:colOff>
      <xdr:row>79</xdr:row>
      <xdr:rowOff>21086</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6972300" y="13543580"/>
          <a:ext cx="889000" cy="22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71256</xdr:rowOff>
    </xdr:from>
    <xdr:to>
      <xdr:col>41</xdr:col>
      <xdr:colOff>101600</xdr:colOff>
      <xdr:row>79</xdr:row>
      <xdr:rowOff>1406</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44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17933</xdr:rowOff>
    </xdr:from>
    <xdr:ext cx="59901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61795" y="13219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73884</xdr:rowOff>
    </xdr:from>
    <xdr:to>
      <xdr:col>36</xdr:col>
      <xdr:colOff>165100</xdr:colOff>
      <xdr:row>79</xdr:row>
      <xdr:rowOff>4034</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44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20561</xdr:rowOff>
    </xdr:from>
    <xdr:ext cx="59901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672795" y="13222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155800</xdr:rowOff>
    </xdr:from>
    <xdr:to>
      <xdr:col>55</xdr:col>
      <xdr:colOff>50800</xdr:colOff>
      <xdr:row>79</xdr:row>
      <xdr:rowOff>85950</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5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70727</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44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132034</xdr:rowOff>
    </xdr:from>
    <xdr:to>
      <xdr:col>50</xdr:col>
      <xdr:colOff>165100</xdr:colOff>
      <xdr:row>79</xdr:row>
      <xdr:rowOff>62184</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50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53311</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359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154907</xdr:rowOff>
    </xdr:from>
    <xdr:to>
      <xdr:col>46</xdr:col>
      <xdr:colOff>38100</xdr:colOff>
      <xdr:row>79</xdr:row>
      <xdr:rowOff>85057</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52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76184</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362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141736</xdr:rowOff>
    </xdr:from>
    <xdr:to>
      <xdr:col>41</xdr:col>
      <xdr:colOff>101600</xdr:colOff>
      <xdr:row>79</xdr:row>
      <xdr:rowOff>71886</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51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63013</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360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119680</xdr:rowOff>
    </xdr:from>
    <xdr:to>
      <xdr:col>36</xdr:col>
      <xdr:colOff>165100</xdr:colOff>
      <xdr:row>79</xdr:row>
      <xdr:rowOff>49830</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49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40957</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3585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30042</xdr:rowOff>
    </xdr:from>
    <xdr:to>
      <xdr:col>54</xdr:col>
      <xdr:colOff>189865</xdr:colOff>
      <xdr:row>98</xdr:row>
      <xdr:rowOff>134714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460542"/>
          <a:ext cx="1270" cy="1476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138541</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94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134714</xdr:rowOff>
    </xdr:from>
    <xdr:to>
      <xdr:col>55</xdr:col>
      <xdr:colOff>88900</xdr:colOff>
      <xdr:row>98</xdr:row>
      <xdr:rowOff>134714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93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148169</xdr:rowOff>
    </xdr:from>
    <xdr:ext cx="690189"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2357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30042</xdr:rowOff>
    </xdr:from>
    <xdr:to>
      <xdr:col>55</xdr:col>
      <xdr:colOff>88900</xdr:colOff>
      <xdr:row>90</xdr:row>
      <xdr:rowOff>30042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46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127963</xdr:rowOff>
    </xdr:from>
    <xdr:to>
      <xdr:col>55</xdr:col>
      <xdr:colOff>0</xdr:colOff>
      <xdr:row>97</xdr:row>
      <xdr:rowOff>98050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9639300" y="16587163"/>
          <a:ext cx="838200" cy="141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61453</xdr:rowOff>
    </xdr:from>
    <xdr:ext cx="599010"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692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83026</xdr:rowOff>
    </xdr:from>
    <xdr:to>
      <xdr:col>55</xdr:col>
      <xdr:colOff>50800</xdr:colOff>
      <xdr:row>98</xdr:row>
      <xdr:rowOff>13176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71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106510</xdr:rowOff>
    </xdr:from>
    <xdr:to>
      <xdr:col>50</xdr:col>
      <xdr:colOff>114300</xdr:colOff>
      <xdr:row>96</xdr:row>
      <xdr:rowOff>127963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8750300" y="16222810"/>
          <a:ext cx="889000" cy="36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104825</xdr:rowOff>
    </xdr:from>
    <xdr:to>
      <xdr:col>50</xdr:col>
      <xdr:colOff>165100</xdr:colOff>
      <xdr:row>98</xdr:row>
      <xdr:rowOff>34975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73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26102</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39795" y="16828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106510</xdr:rowOff>
    </xdr:from>
    <xdr:to>
      <xdr:col>45</xdr:col>
      <xdr:colOff>177800</xdr:colOff>
      <xdr:row>97</xdr:row>
      <xdr:rowOff>95647</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6222810"/>
          <a:ext cx="889000" cy="50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119765</xdr:rowOff>
    </xdr:from>
    <xdr:to>
      <xdr:col>46</xdr:col>
      <xdr:colOff>38100</xdr:colOff>
      <xdr:row>98</xdr:row>
      <xdr:rowOff>49915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75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41042</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50795" y="16843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95647</xdr:rowOff>
    </xdr:from>
    <xdr:to>
      <xdr:col>41</xdr:col>
      <xdr:colOff>50800</xdr:colOff>
      <xdr:row>97</xdr:row>
      <xdr:rowOff>112193</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6726297"/>
          <a:ext cx="889000" cy="1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107708</xdr:rowOff>
    </xdr:from>
    <xdr:to>
      <xdr:col>41</xdr:col>
      <xdr:colOff>101600</xdr:colOff>
      <xdr:row>98</xdr:row>
      <xdr:rowOff>37858</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73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28985</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61795" y="1683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115999</xdr:rowOff>
    </xdr:from>
    <xdr:to>
      <xdr:col>36</xdr:col>
      <xdr:colOff>165100</xdr:colOff>
      <xdr:row>98</xdr:row>
      <xdr:rowOff>46149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74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37276</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672795" y="16839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47250</xdr:rowOff>
    </xdr:from>
    <xdr:to>
      <xdr:col>55</xdr:col>
      <xdr:colOff>50800</xdr:colOff>
      <xdr:row>97</xdr:row>
      <xdr:rowOff>148850</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70127</xdr:rowOff>
    </xdr:from>
    <xdr:ext cx="599010"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529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77163</xdr:rowOff>
    </xdr:from>
    <xdr:to>
      <xdr:col>50</xdr:col>
      <xdr:colOff>165100</xdr:colOff>
      <xdr:row>97</xdr:row>
      <xdr:rowOff>7313</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53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23840</xdr:rowOff>
    </xdr:from>
    <xdr:ext cx="59901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39795" y="1631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55710</xdr:rowOff>
    </xdr:from>
    <xdr:to>
      <xdr:col>46</xdr:col>
      <xdr:colOff>38100</xdr:colOff>
      <xdr:row>94</xdr:row>
      <xdr:rowOff>157310</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17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2387</xdr:rowOff>
    </xdr:from>
    <xdr:ext cx="59901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50795" y="15947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44847</xdr:rowOff>
    </xdr:from>
    <xdr:to>
      <xdr:col>41</xdr:col>
      <xdr:colOff>101600</xdr:colOff>
      <xdr:row>97</xdr:row>
      <xdr:rowOff>146447</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67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162974</xdr:rowOff>
    </xdr:from>
    <xdr:ext cx="59901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61795" y="16450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61393</xdr:rowOff>
    </xdr:from>
    <xdr:to>
      <xdr:col>36</xdr:col>
      <xdr:colOff>165100</xdr:colOff>
      <xdr:row>97</xdr:row>
      <xdr:rowOff>162993</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69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8070</xdr:rowOff>
    </xdr:from>
    <xdr:ext cx="59901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672795" y="16467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24290</xdr:rowOff>
    </xdr:from>
    <xdr:to>
      <xdr:col>85</xdr:col>
      <xdr:colOff>126364</xdr:colOff>
      <xdr:row>39</xdr:row>
      <xdr:rowOff>98878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167790"/>
          <a:ext cx="1269" cy="1617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142417</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494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24290</xdr:rowOff>
    </xdr:from>
    <xdr:to>
      <xdr:col>86</xdr:col>
      <xdr:colOff>25400</xdr:colOff>
      <xdr:row>30</xdr:row>
      <xdr:rowOff>24290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16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95325</xdr:rowOff>
    </xdr:from>
    <xdr:to>
      <xdr:col>85</xdr:col>
      <xdr:colOff>127000</xdr:colOff>
      <xdr:row>39</xdr:row>
      <xdr:rowOff>98830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781875"/>
          <a:ext cx="8382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158000</xdr:rowOff>
    </xdr:from>
    <xdr:ext cx="534377"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501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135123</xdr:rowOff>
    </xdr:from>
    <xdr:to>
      <xdr:col>85</xdr:col>
      <xdr:colOff>177800</xdr:colOff>
      <xdr:row>39</xdr:row>
      <xdr:rowOff>65273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65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94078</xdr:rowOff>
    </xdr:from>
    <xdr:to>
      <xdr:col>81</xdr:col>
      <xdr:colOff>50800</xdr:colOff>
      <xdr:row>39</xdr:row>
      <xdr:rowOff>95325</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780628"/>
          <a:ext cx="889000" cy="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161568</xdr:rowOff>
    </xdr:from>
    <xdr:to>
      <xdr:col>81</xdr:col>
      <xdr:colOff>101600</xdr:colOff>
      <xdr:row>39</xdr:row>
      <xdr:rowOff>91718</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7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108246</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14111" y="645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94078</xdr:rowOff>
    </xdr:from>
    <xdr:to>
      <xdr:col>76</xdr:col>
      <xdr:colOff>114300</xdr:colOff>
      <xdr:row>39</xdr:row>
      <xdr:rowOff>98869</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3703300" y="6780628"/>
          <a:ext cx="889000" cy="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166128</xdr:rowOff>
    </xdr:from>
    <xdr:to>
      <xdr:col>76</xdr:col>
      <xdr:colOff>165100</xdr:colOff>
      <xdr:row>39</xdr:row>
      <xdr:rowOff>96278</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112804</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25111" y="645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98833</xdr:rowOff>
    </xdr:from>
    <xdr:to>
      <xdr:col>71</xdr:col>
      <xdr:colOff>177800</xdr:colOff>
      <xdr:row>39</xdr:row>
      <xdr:rowOff>98869</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785383"/>
          <a:ext cx="889000" cy="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169612</xdr:rowOff>
    </xdr:from>
    <xdr:to>
      <xdr:col>72</xdr:col>
      <xdr:colOff>38100</xdr:colOff>
      <xdr:row>39</xdr:row>
      <xdr:rowOff>99762</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8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116289</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36111" y="645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12440</xdr:rowOff>
    </xdr:from>
    <xdr:to>
      <xdr:col>67</xdr:col>
      <xdr:colOff>101600</xdr:colOff>
      <xdr:row>39</xdr:row>
      <xdr:rowOff>114040</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9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130567</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47111" y="647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48030</xdr:rowOff>
    </xdr:from>
    <xdr:to>
      <xdr:col>85</xdr:col>
      <xdr:colOff>177800</xdr:colOff>
      <xdr:row>39</xdr:row>
      <xdr:rowOff>149630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73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134407</xdr:rowOff>
    </xdr:from>
    <xdr:ext cx="313932"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64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44525</xdr:rowOff>
    </xdr:from>
    <xdr:to>
      <xdr:col>81</xdr:col>
      <xdr:colOff>101600</xdr:colOff>
      <xdr:row>39</xdr:row>
      <xdr:rowOff>146125</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73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137252</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46428" y="6823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43278</xdr:rowOff>
    </xdr:from>
    <xdr:to>
      <xdr:col>76</xdr:col>
      <xdr:colOff>165100</xdr:colOff>
      <xdr:row>39</xdr:row>
      <xdr:rowOff>144878</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72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136005</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357428" y="682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48069</xdr:rowOff>
    </xdr:from>
    <xdr:to>
      <xdr:col>72</xdr:col>
      <xdr:colOff>38100</xdr:colOff>
      <xdr:row>39</xdr:row>
      <xdr:rowOff>149669</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73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140796</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78650" y="68273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48033</xdr:rowOff>
    </xdr:from>
    <xdr:to>
      <xdr:col>67</xdr:col>
      <xdr:colOff>101600</xdr:colOff>
      <xdr:row>39</xdr:row>
      <xdr:rowOff>149633</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73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140760</xdr:rowOff>
    </xdr:from>
    <xdr:ext cx="313932"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57333" y="68273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101353</xdr:rowOff>
    </xdr:from>
    <xdr:to>
      <xdr:col>85</xdr:col>
      <xdr:colOff>126364</xdr:colOff>
      <xdr:row>79</xdr:row>
      <xdr:rowOff>21177</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102853"/>
          <a:ext cx="1269" cy="1462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25004</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56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21177</xdr:rowOff>
    </xdr:from>
    <xdr:to>
      <xdr:col>86</xdr:col>
      <xdr:colOff>25400</xdr:colOff>
      <xdr:row>79</xdr:row>
      <xdr:rowOff>21177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565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48030</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78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101353</xdr:rowOff>
    </xdr:from>
    <xdr:to>
      <xdr:col>86</xdr:col>
      <xdr:colOff>25400</xdr:colOff>
      <xdr:row>70</xdr:row>
      <xdr:rowOff>101353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102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107446</xdr:rowOff>
    </xdr:from>
    <xdr:to>
      <xdr:col>85</xdr:col>
      <xdr:colOff>127000</xdr:colOff>
      <xdr:row>76</xdr:row>
      <xdr:rowOff>149966</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3137646"/>
          <a:ext cx="838200" cy="4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24573</xdr:rowOff>
    </xdr:from>
    <xdr:ext cx="599010"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3226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46146</xdr:rowOff>
    </xdr:from>
    <xdr:to>
      <xdr:col>85</xdr:col>
      <xdr:colOff>177800</xdr:colOff>
      <xdr:row>77</xdr:row>
      <xdr:rowOff>147746</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149966</xdr:rowOff>
    </xdr:from>
    <xdr:to>
      <xdr:col>81</xdr:col>
      <xdr:colOff>50800</xdr:colOff>
      <xdr:row>77</xdr:row>
      <xdr:rowOff>7623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3180166"/>
          <a:ext cx="889000" cy="29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20817</xdr:rowOff>
    </xdr:from>
    <xdr:to>
      <xdr:col>81</xdr:col>
      <xdr:colOff>101600</xdr:colOff>
      <xdr:row>77</xdr:row>
      <xdr:rowOff>122417</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113544</xdr:rowOff>
    </xdr:from>
    <xdr:ext cx="59901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181795" y="13315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7623</xdr:rowOff>
    </xdr:from>
    <xdr:to>
      <xdr:col>76</xdr:col>
      <xdr:colOff>114300</xdr:colOff>
      <xdr:row>77</xdr:row>
      <xdr:rowOff>22056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3209273"/>
          <a:ext cx="889000" cy="14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42956</xdr:rowOff>
    </xdr:from>
    <xdr:to>
      <xdr:col>76</xdr:col>
      <xdr:colOff>165100</xdr:colOff>
      <xdr:row>77</xdr:row>
      <xdr:rowOff>144556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135683</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292795" y="13337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22056</xdr:rowOff>
    </xdr:from>
    <xdr:to>
      <xdr:col>71</xdr:col>
      <xdr:colOff>177800</xdr:colOff>
      <xdr:row>77</xdr:row>
      <xdr:rowOff>43945</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3223706"/>
          <a:ext cx="889000" cy="2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32449</xdr:rowOff>
    </xdr:from>
    <xdr:to>
      <xdr:col>72</xdr:col>
      <xdr:colOff>38100</xdr:colOff>
      <xdr:row>77</xdr:row>
      <xdr:rowOff>134049</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125176</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03795" y="1332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46951</xdr:rowOff>
    </xdr:from>
    <xdr:to>
      <xdr:col>67</xdr:col>
      <xdr:colOff>101600</xdr:colOff>
      <xdr:row>77</xdr:row>
      <xdr:rowOff>148551</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139678</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14795" y="1334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56646</xdr:rowOff>
    </xdr:from>
    <xdr:to>
      <xdr:col>85</xdr:col>
      <xdr:colOff>177800</xdr:colOff>
      <xdr:row>76</xdr:row>
      <xdr:rowOff>158246</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0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79523</xdr:rowOff>
    </xdr:from>
    <xdr:ext cx="599010"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2938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99166</xdr:rowOff>
    </xdr:from>
    <xdr:to>
      <xdr:col>81</xdr:col>
      <xdr:colOff>101600</xdr:colOff>
      <xdr:row>77</xdr:row>
      <xdr:rowOff>29316</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12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45843</xdr:rowOff>
    </xdr:from>
    <xdr:ext cx="59901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181795" y="12904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128273</xdr:rowOff>
    </xdr:from>
    <xdr:to>
      <xdr:col>76</xdr:col>
      <xdr:colOff>165100</xdr:colOff>
      <xdr:row>77</xdr:row>
      <xdr:rowOff>58423</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15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74950</xdr:rowOff>
    </xdr:from>
    <xdr:ext cx="59901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292795" y="12933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142706</xdr:rowOff>
    </xdr:from>
    <xdr:to>
      <xdr:col>72</xdr:col>
      <xdr:colOff>38100</xdr:colOff>
      <xdr:row>77</xdr:row>
      <xdr:rowOff>72856</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17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89384</xdr:rowOff>
    </xdr:from>
    <xdr:ext cx="59901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03795" y="12948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164595</xdr:rowOff>
    </xdr:from>
    <xdr:to>
      <xdr:col>67</xdr:col>
      <xdr:colOff>101600</xdr:colOff>
      <xdr:row>77</xdr:row>
      <xdr:rowOff>94745</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19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111272</xdr:rowOff>
    </xdr:from>
    <xdr:ext cx="59901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14795" y="12970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27271</xdr:rowOff>
    </xdr:from>
    <xdr:to>
      <xdr:col>85</xdr:col>
      <xdr:colOff>126364</xdr:colOff>
      <xdr:row>99</xdr:row>
      <xdr:rowOff>43652</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629221"/>
          <a:ext cx="1269" cy="1387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47479</xdr:rowOff>
    </xdr:from>
    <xdr:ext cx="469744"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21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43652</xdr:rowOff>
    </xdr:from>
    <xdr:to>
      <xdr:col>86</xdr:col>
      <xdr:colOff>25400</xdr:colOff>
      <xdr:row>99</xdr:row>
      <xdr:rowOff>43652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1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145398</xdr:rowOff>
    </xdr:from>
    <xdr:ext cx="690189"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4044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27271</xdr:rowOff>
    </xdr:from>
    <xdr:to>
      <xdr:col>86</xdr:col>
      <xdr:colOff>25400</xdr:colOff>
      <xdr:row>91</xdr:row>
      <xdr:rowOff>27271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629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152471</xdr:rowOff>
    </xdr:from>
    <xdr:to>
      <xdr:col>85</xdr:col>
      <xdr:colOff>127000</xdr:colOff>
      <xdr:row>98</xdr:row>
      <xdr:rowOff>95283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268771"/>
          <a:ext cx="838200" cy="628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85893</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887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107466</xdr:rowOff>
    </xdr:from>
    <xdr:to>
      <xdr:col>85</xdr:col>
      <xdr:colOff>177800</xdr:colOff>
      <xdr:row>99</xdr:row>
      <xdr:rowOff>37616</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90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141602</xdr:rowOff>
    </xdr:from>
    <xdr:to>
      <xdr:col>81</xdr:col>
      <xdr:colOff>50800</xdr:colOff>
      <xdr:row>98</xdr:row>
      <xdr:rowOff>95283</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4592300" y="16772252"/>
          <a:ext cx="889000" cy="12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99589</xdr:rowOff>
    </xdr:from>
    <xdr:to>
      <xdr:col>81</xdr:col>
      <xdr:colOff>101600</xdr:colOff>
      <xdr:row>99</xdr:row>
      <xdr:rowOff>29739</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90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20866</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99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141602</xdr:rowOff>
    </xdr:from>
    <xdr:to>
      <xdr:col>76</xdr:col>
      <xdr:colOff>114300</xdr:colOff>
      <xdr:row>97</xdr:row>
      <xdr:rowOff>158088</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3703300" y="16772252"/>
          <a:ext cx="889000" cy="16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100044</xdr:rowOff>
    </xdr:from>
    <xdr:to>
      <xdr:col>76</xdr:col>
      <xdr:colOff>165100</xdr:colOff>
      <xdr:row>99</xdr:row>
      <xdr:rowOff>30194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9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21321</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99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158088</xdr:rowOff>
    </xdr:from>
    <xdr:to>
      <xdr:col>71</xdr:col>
      <xdr:colOff>177800</xdr:colOff>
      <xdr:row>98</xdr:row>
      <xdr:rowOff>122979</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2814300" y="16788738"/>
          <a:ext cx="889000" cy="136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110576</xdr:rowOff>
    </xdr:from>
    <xdr:to>
      <xdr:col>72</xdr:col>
      <xdr:colOff>38100</xdr:colOff>
      <xdr:row>99</xdr:row>
      <xdr:rowOff>40726</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31853</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700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98020</xdr:rowOff>
    </xdr:from>
    <xdr:to>
      <xdr:col>67</xdr:col>
      <xdr:colOff>101600</xdr:colOff>
      <xdr:row>99</xdr:row>
      <xdr:rowOff>28170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19297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99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101671</xdr:rowOff>
    </xdr:from>
    <xdr:to>
      <xdr:col>85</xdr:col>
      <xdr:colOff>177800</xdr:colOff>
      <xdr:row>95</xdr:row>
      <xdr:rowOff>31821</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21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124548</xdr:rowOff>
    </xdr:from>
    <xdr:ext cx="599010"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069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44483</xdr:rowOff>
    </xdr:from>
    <xdr:to>
      <xdr:col>81</xdr:col>
      <xdr:colOff>101600</xdr:colOff>
      <xdr:row>98</xdr:row>
      <xdr:rowOff>146083</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84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162610</xdr:rowOff>
    </xdr:from>
    <xdr:ext cx="59901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181795" y="16621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90802</xdr:rowOff>
    </xdr:from>
    <xdr:to>
      <xdr:col>76</xdr:col>
      <xdr:colOff>165100</xdr:colOff>
      <xdr:row>98</xdr:row>
      <xdr:rowOff>20952</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72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37479</xdr:rowOff>
    </xdr:from>
    <xdr:ext cx="59901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292795" y="16496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107288</xdr:rowOff>
    </xdr:from>
    <xdr:to>
      <xdr:col>72</xdr:col>
      <xdr:colOff>38100</xdr:colOff>
      <xdr:row>98</xdr:row>
      <xdr:rowOff>37438</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73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53965</xdr:rowOff>
    </xdr:from>
    <xdr:ext cx="59901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03795" y="16513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72179</xdr:rowOff>
    </xdr:from>
    <xdr:to>
      <xdr:col>67</xdr:col>
      <xdr:colOff>101600</xdr:colOff>
      <xdr:row>99</xdr:row>
      <xdr:rowOff>2329</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87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18856</xdr:rowOff>
    </xdr:from>
    <xdr:ext cx="59901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14795" y="16649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8987</xdr:rowOff>
    </xdr:from>
    <xdr:to>
      <xdr:col>116</xdr:col>
      <xdr:colOff>62864</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2159595" y="5495387"/>
          <a:ext cx="1269" cy="115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3" name="投資及び出資金最小値テキスト">
          <a:extLst>
            <a:ext uri="{FF2B5EF4-FFF2-40B4-BE49-F238E27FC236}">
              <a16:creationId xmlns:a16="http://schemas.microsoft.com/office/drawing/2014/main" id="{00000000-0008-0000-0600-0000DD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127114</xdr:rowOff>
    </xdr:from>
    <xdr:ext cx="534377" cy="259045"/>
    <xdr:sp macro="" textlink="">
      <xdr:nvSpPr>
        <xdr:cNvPr id="735" name="投資及び出資金最大値テキスト">
          <a:extLst>
            <a:ext uri="{FF2B5EF4-FFF2-40B4-BE49-F238E27FC236}">
              <a16:creationId xmlns:a16="http://schemas.microsoft.com/office/drawing/2014/main" id="{00000000-0008-0000-0600-0000DF020000}"/>
            </a:ext>
          </a:extLst>
        </xdr:cNvPr>
        <xdr:cNvSpPr txBox="1"/>
      </xdr:nvSpPr>
      <xdr:spPr>
        <a:xfrm>
          <a:off x="22212300" y="527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8987</xdr:rowOff>
    </xdr:from>
    <xdr:to>
      <xdr:col>116</xdr:col>
      <xdr:colOff>152400</xdr:colOff>
      <xdr:row>32</xdr:row>
      <xdr:rowOff>8987</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549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32041</xdr:rowOff>
    </xdr:from>
    <xdr:ext cx="469744" cy="259045"/>
    <xdr:sp macro="" textlink="">
      <xdr:nvSpPr>
        <xdr:cNvPr id="738" name="投資及び出資金平均値テキスト">
          <a:extLst>
            <a:ext uri="{FF2B5EF4-FFF2-40B4-BE49-F238E27FC236}">
              <a16:creationId xmlns:a16="http://schemas.microsoft.com/office/drawing/2014/main" id="{00000000-0008-0000-0600-0000E2020000}"/>
            </a:ext>
          </a:extLst>
        </xdr:cNvPr>
        <xdr:cNvSpPr txBox="1"/>
      </xdr:nvSpPr>
      <xdr:spPr>
        <a:xfrm>
          <a:off x="22212300" y="63756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9165</xdr:rowOff>
    </xdr:from>
    <xdr:to>
      <xdr:col>116</xdr:col>
      <xdr:colOff>114300</xdr:colOff>
      <xdr:row>38</xdr:row>
      <xdr:rowOff>110765</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2110700" y="652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3541</xdr:rowOff>
    </xdr:from>
    <xdr:to>
      <xdr:col>112</xdr:col>
      <xdr:colOff>38100</xdr:colOff>
      <xdr:row>38</xdr:row>
      <xdr:rowOff>105141</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1272500" y="651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121668</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088428" y="629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155194</xdr:rowOff>
    </xdr:from>
    <xdr:to>
      <xdr:col>107</xdr:col>
      <xdr:colOff>101600</xdr:colOff>
      <xdr:row>38</xdr:row>
      <xdr:rowOff>85344</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0383500" y="649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101871</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199428" y="6274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139609</xdr:rowOff>
    </xdr:from>
    <xdr:to>
      <xdr:col>102</xdr:col>
      <xdr:colOff>114300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656300" y="6654709"/>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59456</xdr:rowOff>
    </xdr:from>
    <xdr:to>
      <xdr:col>102</xdr:col>
      <xdr:colOff>165100</xdr:colOff>
      <xdr:row>38</xdr:row>
      <xdr:rowOff>161056</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9494500" y="657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6133</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6017" y="6349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36825</xdr:rowOff>
    </xdr:from>
    <xdr:to>
      <xdr:col>98</xdr:col>
      <xdr:colOff>38100</xdr:colOff>
      <xdr:row>38</xdr:row>
      <xdr:rowOff>138425</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8605500" y="65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154952</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21428" y="63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7" name="投資及び出資金該当値テキスト">
          <a:extLst>
            <a:ext uri="{FF2B5EF4-FFF2-40B4-BE49-F238E27FC236}">
              <a16:creationId xmlns:a16="http://schemas.microsoft.com/office/drawing/2014/main" id="{00000000-0008-0000-0600-0000F5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88809</xdr:rowOff>
    </xdr:from>
    <xdr:to>
      <xdr:col>98</xdr:col>
      <xdr:colOff>38100</xdr:colOff>
      <xdr:row>39</xdr:row>
      <xdr:rowOff>18959</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8605500" y="660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10086</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531650" y="66966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143180</xdr:rowOff>
    </xdr:from>
    <xdr:to>
      <xdr:col>116</xdr:col>
      <xdr:colOff>62864</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544230"/>
          <a:ext cx="1269" cy="1615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89857</xdr:rowOff>
    </xdr:from>
    <xdr:ext cx="599010"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31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143180</xdr:rowOff>
    </xdr:from>
    <xdr:to>
      <xdr:col>116</xdr:col>
      <xdr:colOff>152400</xdr:colOff>
      <xdr:row>49</xdr:row>
      <xdr:rowOff>143180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54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49</xdr:row>
      <xdr:rowOff>143180</xdr:rowOff>
    </xdr:from>
    <xdr:to>
      <xdr:col>116</xdr:col>
      <xdr:colOff>63500</xdr:colOff>
      <xdr:row>57</xdr:row>
      <xdr:rowOff>150406</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1323300" y="8544230"/>
          <a:ext cx="838200" cy="1378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59427</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10003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81000</xdr:rowOff>
    </xdr:from>
    <xdr:to>
      <xdr:col>116</xdr:col>
      <xdr:colOff>114300</xdr:colOff>
      <xdr:row>59</xdr:row>
      <xdr:rowOff>11150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1002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150406</xdr:rowOff>
    </xdr:from>
    <xdr:to>
      <xdr:col>111</xdr:col>
      <xdr:colOff>177800</xdr:colOff>
      <xdr:row>57</xdr:row>
      <xdr:rowOff>153606</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0434300" y="9923056"/>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91999</xdr:rowOff>
    </xdr:from>
    <xdr:to>
      <xdr:col>112</xdr:col>
      <xdr:colOff>38100</xdr:colOff>
      <xdr:row>59</xdr:row>
      <xdr:rowOff>22149</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100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13276</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10128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153606</xdr:rowOff>
    </xdr:from>
    <xdr:to>
      <xdr:col>107</xdr:col>
      <xdr:colOff>50800</xdr:colOff>
      <xdr:row>57</xdr:row>
      <xdr:rowOff>156718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9545300" y="9926256"/>
          <a:ext cx="889000" cy="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117475</xdr:rowOff>
    </xdr:from>
    <xdr:to>
      <xdr:col>107</xdr:col>
      <xdr:colOff>101600</xdr:colOff>
      <xdr:row>59</xdr:row>
      <xdr:rowOff>47625</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1006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38752</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1015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156718</xdr:rowOff>
    </xdr:from>
    <xdr:to>
      <xdr:col>102</xdr:col>
      <xdr:colOff>114300</xdr:colOff>
      <xdr:row>57</xdr:row>
      <xdr:rowOff>159474</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8656300" y="9929368"/>
          <a:ext cx="889000" cy="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122339</xdr:rowOff>
    </xdr:from>
    <xdr:to>
      <xdr:col>102</xdr:col>
      <xdr:colOff>165100</xdr:colOff>
      <xdr:row>59</xdr:row>
      <xdr:rowOff>52489</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1006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43616</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10159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11176</xdr:rowOff>
    </xdr:from>
    <xdr:to>
      <xdr:col>98</xdr:col>
      <xdr:colOff>38100</xdr:colOff>
      <xdr:row>58</xdr:row>
      <xdr:rowOff>112776</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95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58</xdr:row>
      <xdr:rowOff>103903</xdr:rowOff>
    </xdr:from>
    <xdr:ext cx="534377"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389111" y="1004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49</xdr:row>
      <xdr:rowOff>92380</xdr:rowOff>
    </xdr:from>
    <xdr:to>
      <xdr:col>116</xdr:col>
      <xdr:colOff>114300</xdr:colOff>
      <xdr:row>50</xdr:row>
      <xdr:rowOff>22530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849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49</xdr:row>
      <xdr:rowOff>45407</xdr:rowOff>
    </xdr:from>
    <xdr:ext cx="599010"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8446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99606</xdr:rowOff>
    </xdr:from>
    <xdr:to>
      <xdr:col>112</xdr:col>
      <xdr:colOff>38100</xdr:colOff>
      <xdr:row>58</xdr:row>
      <xdr:rowOff>29756</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987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46283</xdr:rowOff>
    </xdr:from>
    <xdr:ext cx="534377"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56111" y="964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102806</xdr:rowOff>
    </xdr:from>
    <xdr:to>
      <xdr:col>107</xdr:col>
      <xdr:colOff>101600</xdr:colOff>
      <xdr:row>58</xdr:row>
      <xdr:rowOff>32956</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987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49483</xdr:rowOff>
    </xdr:from>
    <xdr:ext cx="534377"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67111" y="965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105918</xdr:rowOff>
    </xdr:from>
    <xdr:to>
      <xdr:col>102</xdr:col>
      <xdr:colOff>165100</xdr:colOff>
      <xdr:row>58</xdr:row>
      <xdr:rowOff>36068</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987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52595</xdr:rowOff>
    </xdr:from>
    <xdr:ext cx="534377"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278111" y="965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108674</xdr:rowOff>
    </xdr:from>
    <xdr:to>
      <xdr:col>98</xdr:col>
      <xdr:colOff>38100</xdr:colOff>
      <xdr:row>58</xdr:row>
      <xdr:rowOff>38824</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988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55351</xdr:rowOff>
    </xdr:from>
    <xdr:ext cx="534377"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389111" y="965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60177</xdr:rowOff>
    </xdr:from>
    <xdr:to>
      <xdr:col>116</xdr:col>
      <xdr:colOff>62864</xdr:colOff>
      <xdr:row>78</xdr:row>
      <xdr:rowOff>149961</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233127"/>
          <a:ext cx="1269" cy="128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153788</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52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149961</xdr:rowOff>
    </xdr:from>
    <xdr:to>
      <xdr:col>116</xdr:col>
      <xdr:colOff>152400</xdr:colOff>
      <xdr:row>78</xdr:row>
      <xdr:rowOff>149961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52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6854</xdr:rowOff>
    </xdr:from>
    <xdr:ext cx="599010"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2008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60177</xdr:rowOff>
    </xdr:from>
    <xdr:to>
      <xdr:col>116</xdr:col>
      <xdr:colOff>152400</xdr:colOff>
      <xdr:row>71</xdr:row>
      <xdr:rowOff>60177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23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85156</xdr:rowOff>
    </xdr:from>
    <xdr:to>
      <xdr:col>116</xdr:col>
      <xdr:colOff>63500</xdr:colOff>
      <xdr:row>77</xdr:row>
      <xdr:rowOff>67793</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1323300" y="13115356"/>
          <a:ext cx="838200" cy="15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136309</xdr:rowOff>
    </xdr:from>
    <xdr:ext cx="599010"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31665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157882</xdr:rowOff>
    </xdr:from>
    <xdr:to>
      <xdr:col>116</xdr:col>
      <xdr:colOff>114300</xdr:colOff>
      <xdr:row>77</xdr:row>
      <xdr:rowOff>88032</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318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45033</xdr:rowOff>
    </xdr:from>
    <xdr:to>
      <xdr:col>111</xdr:col>
      <xdr:colOff>177800</xdr:colOff>
      <xdr:row>77</xdr:row>
      <xdr:rowOff>67793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0434300" y="13246683"/>
          <a:ext cx="889000" cy="22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159913</xdr:rowOff>
    </xdr:from>
    <xdr:to>
      <xdr:col>112</xdr:col>
      <xdr:colOff>38100</xdr:colOff>
      <xdr:row>77</xdr:row>
      <xdr:rowOff>90063</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106590</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23795" y="12965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158955</xdr:rowOff>
    </xdr:from>
    <xdr:to>
      <xdr:col>107</xdr:col>
      <xdr:colOff>50800</xdr:colOff>
      <xdr:row>77</xdr:row>
      <xdr:rowOff>45033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9545300" y="13189155"/>
          <a:ext cx="889000" cy="57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145557</xdr:rowOff>
    </xdr:from>
    <xdr:to>
      <xdr:col>107</xdr:col>
      <xdr:colOff>101600</xdr:colOff>
      <xdr:row>77</xdr:row>
      <xdr:rowOff>75707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92234</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34795" y="1295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46937</xdr:rowOff>
    </xdr:from>
    <xdr:to>
      <xdr:col>102</xdr:col>
      <xdr:colOff>114300</xdr:colOff>
      <xdr:row>76</xdr:row>
      <xdr:rowOff>158955</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8656300" y="13077137"/>
          <a:ext cx="889000" cy="11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2054</xdr:rowOff>
    </xdr:from>
    <xdr:to>
      <xdr:col>102</xdr:col>
      <xdr:colOff>165100</xdr:colOff>
      <xdr:row>77</xdr:row>
      <xdr:rowOff>103654</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94781</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45795" y="13296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168760</xdr:rowOff>
    </xdr:from>
    <xdr:to>
      <xdr:col>98</xdr:col>
      <xdr:colOff>38100</xdr:colOff>
      <xdr:row>77</xdr:row>
      <xdr:rowOff>98910</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90037</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56795" y="132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34356</xdr:rowOff>
    </xdr:from>
    <xdr:to>
      <xdr:col>116</xdr:col>
      <xdr:colOff>114300</xdr:colOff>
      <xdr:row>76</xdr:row>
      <xdr:rowOff>135956</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306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57233</xdr:rowOff>
    </xdr:from>
    <xdr:ext cx="599010"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2915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16993</xdr:rowOff>
    </xdr:from>
    <xdr:to>
      <xdr:col>112</xdr:col>
      <xdr:colOff>38100</xdr:colOff>
      <xdr:row>77</xdr:row>
      <xdr:rowOff>118593</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321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109720</xdr:rowOff>
    </xdr:from>
    <xdr:ext cx="59901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23795" y="13311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165683</xdr:rowOff>
    </xdr:from>
    <xdr:to>
      <xdr:col>107</xdr:col>
      <xdr:colOff>101600</xdr:colOff>
      <xdr:row>77</xdr:row>
      <xdr:rowOff>95833</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319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86960</xdr:rowOff>
    </xdr:from>
    <xdr:ext cx="59901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34795" y="13288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108155</xdr:rowOff>
    </xdr:from>
    <xdr:to>
      <xdr:col>102</xdr:col>
      <xdr:colOff>165100</xdr:colOff>
      <xdr:row>77</xdr:row>
      <xdr:rowOff>38305</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313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54832</xdr:rowOff>
    </xdr:from>
    <xdr:ext cx="59901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45795" y="12913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167587</xdr:rowOff>
    </xdr:from>
    <xdr:to>
      <xdr:col>98</xdr:col>
      <xdr:colOff>38100</xdr:colOff>
      <xdr:row>76</xdr:row>
      <xdr:rowOff>97737</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302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114264</xdr:rowOff>
    </xdr:from>
    <xdr:ext cx="59901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56795" y="12801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物件費については、前年と比べ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116,589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円高くなっているが、主に新型コロナウイルス観光対策経費に掛かった委託料等の増額によるものです。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貸付金においても、前年と比べ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108,569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円高くなっていますが、新型コロナウイルス感染症の影響を考慮し、貸付金を増額したことによるものです。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維持補修が前年と比べ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100,108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円高くなっていますが、大雪による除雪経費の増額によるものです。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積立金の増加については、基金の積替えによるものであり、一時的な増加となります。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岐阜県白川村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1,572
1,545
356.64
5,348,482
5,203,416
111,837
1,731,886
3,646,165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98683</xdr:rowOff>
    </xdr:from>
    <xdr:to>
      <xdr:col>24</xdr:col>
      <xdr:colOff>62865</xdr:colOff>
      <xdr:row>38</xdr:row>
      <xdr:rowOff>108463</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070733"/>
          <a:ext cx="1270" cy="155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112290</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2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108463</xdr:rowOff>
    </xdr:from>
    <xdr:to>
      <xdr:col>24</xdr:col>
      <xdr:colOff>152400</xdr:colOff>
      <xdr:row>38</xdr:row>
      <xdr:rowOff>108463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2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45360</xdr:rowOff>
    </xdr:from>
    <xdr:ext cx="599010"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845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105,012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98683</xdr:rowOff>
    </xdr:from>
    <xdr:to>
      <xdr:col>24</xdr:col>
      <xdr:colOff>152400</xdr:colOff>
      <xdr:row>29</xdr:row>
      <xdr:rowOff>98683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070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104724</xdr:rowOff>
    </xdr:from>
    <xdr:to>
      <xdr:col>24</xdr:col>
      <xdr:colOff>63500</xdr:colOff>
      <xdr:row>37</xdr:row>
      <xdr:rowOff>121020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3797300" y="6448374"/>
          <a:ext cx="838200" cy="1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55472</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399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77045</xdr:rowOff>
    </xdr:from>
    <xdr:to>
      <xdr:col>24</xdr:col>
      <xdr:colOff>114300</xdr:colOff>
      <xdr:row>38</xdr:row>
      <xdr:rowOff>7195</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104724</xdr:rowOff>
    </xdr:from>
    <xdr:to>
      <xdr:col>19</xdr:col>
      <xdr:colOff>177800</xdr:colOff>
      <xdr:row>37</xdr:row>
      <xdr:rowOff>109557</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448374"/>
          <a:ext cx="889000" cy="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64293</xdr:rowOff>
    </xdr:from>
    <xdr:to>
      <xdr:col>20</xdr:col>
      <xdr:colOff>38100</xdr:colOff>
      <xdr:row>37</xdr:row>
      <xdr:rowOff>165893</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157020</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50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12190</xdr:rowOff>
    </xdr:from>
    <xdr:to>
      <xdr:col>15</xdr:col>
      <xdr:colOff>50800</xdr:colOff>
      <xdr:row>37</xdr:row>
      <xdr:rowOff>109557</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2019300" y="6184390"/>
          <a:ext cx="889000" cy="26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70367</xdr:rowOff>
    </xdr:from>
    <xdr:to>
      <xdr:col>15</xdr:col>
      <xdr:colOff>101600</xdr:colOff>
      <xdr:row>38</xdr:row>
      <xdr:rowOff>517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1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163094</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50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12190</xdr:rowOff>
    </xdr:from>
    <xdr:to>
      <xdr:col>10</xdr:col>
      <xdr:colOff>114300</xdr:colOff>
      <xdr:row>37</xdr:row>
      <xdr:rowOff>109688</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184390"/>
          <a:ext cx="889000" cy="268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60472</xdr:rowOff>
    </xdr:from>
    <xdr:to>
      <xdr:col>10</xdr:col>
      <xdr:colOff>165100</xdr:colOff>
      <xdr:row>37</xdr:row>
      <xdr:rowOff>162072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0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153199</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49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55737</xdr:rowOff>
    </xdr:from>
    <xdr:to>
      <xdr:col>6</xdr:col>
      <xdr:colOff>38100</xdr:colOff>
      <xdr:row>37</xdr:row>
      <xdr:rowOff>157337</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39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2414</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17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70220</xdr:rowOff>
    </xdr:from>
    <xdr:to>
      <xdr:col>24</xdr:col>
      <xdr:colOff>114300</xdr:colOff>
      <xdr:row>38</xdr:row>
      <xdr:rowOff>371</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41387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93097</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26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53924</xdr:rowOff>
    </xdr:from>
    <xdr:to>
      <xdr:col>20</xdr:col>
      <xdr:colOff>38100</xdr:colOff>
      <xdr:row>37</xdr:row>
      <xdr:rowOff>155524</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39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601</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17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58757</xdr:rowOff>
    </xdr:from>
    <xdr:to>
      <xdr:col>15</xdr:col>
      <xdr:colOff>101600</xdr:colOff>
      <xdr:row>37</xdr:row>
      <xdr:rowOff>160358</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40240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5434</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17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132840</xdr:rowOff>
    </xdr:from>
    <xdr:to>
      <xdr:col>10</xdr:col>
      <xdr:colOff>165100</xdr:colOff>
      <xdr:row>36</xdr:row>
      <xdr:rowOff>62990</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13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79517</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590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58888</xdr:rowOff>
    </xdr:from>
    <xdr:to>
      <xdr:col>6</xdr:col>
      <xdr:colOff>38100</xdr:colOff>
      <xdr:row>37</xdr:row>
      <xdr:rowOff>160488</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40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151615</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495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40346</xdr:rowOff>
    </xdr:from>
    <xdr:to>
      <xdr:col>24</xdr:col>
      <xdr:colOff>62865</xdr:colOff>
      <xdr:row>58</xdr:row>
      <xdr:rowOff>136391</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612846"/>
          <a:ext cx="1270" cy="1467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140218</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84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136391</xdr:rowOff>
    </xdr:from>
    <xdr:to>
      <xdr:col>24</xdr:col>
      <xdr:colOff>152400</xdr:colOff>
      <xdr:row>58</xdr:row>
      <xdr:rowOff>136391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8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158473</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880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4,060,770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40346</xdr:rowOff>
    </xdr:from>
    <xdr:to>
      <xdr:col>24</xdr:col>
      <xdr:colOff>152400</xdr:colOff>
      <xdr:row>50</xdr:row>
      <xdr:rowOff>40346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612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149471</xdr:rowOff>
    </xdr:from>
    <xdr:to>
      <xdr:col>24</xdr:col>
      <xdr:colOff>63500</xdr:colOff>
      <xdr:row>58</xdr:row>
      <xdr:rowOff>79849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750671"/>
          <a:ext cx="838200" cy="273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139190</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9118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160763</xdr:rowOff>
    </xdr:from>
    <xdr:to>
      <xdr:col>24</xdr:col>
      <xdr:colOff>114300</xdr:colOff>
      <xdr:row>58</xdr:row>
      <xdr:rowOff>90913</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9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25428</xdr:rowOff>
    </xdr:from>
    <xdr:to>
      <xdr:col>19</xdr:col>
      <xdr:colOff>177800</xdr:colOff>
      <xdr:row>58</xdr:row>
      <xdr:rowOff>79849</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9969528"/>
          <a:ext cx="889000" cy="54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38850</xdr:rowOff>
    </xdr:from>
    <xdr:to>
      <xdr:col>20</xdr:col>
      <xdr:colOff>38100</xdr:colOff>
      <xdr:row>58</xdr:row>
      <xdr:rowOff>140450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98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131577</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1007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24617</xdr:rowOff>
    </xdr:from>
    <xdr:to>
      <xdr:col>15</xdr:col>
      <xdr:colOff>50800</xdr:colOff>
      <xdr:row>58</xdr:row>
      <xdr:rowOff>25428</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9968717"/>
          <a:ext cx="889000" cy="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35769</xdr:rowOff>
    </xdr:from>
    <xdr:to>
      <xdr:col>15</xdr:col>
      <xdr:colOff>101600</xdr:colOff>
      <xdr:row>58</xdr:row>
      <xdr:rowOff>137369</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97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128496</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1007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24617</xdr:rowOff>
    </xdr:from>
    <xdr:to>
      <xdr:col>10</xdr:col>
      <xdr:colOff>114300</xdr:colOff>
      <xdr:row>58</xdr:row>
      <xdr:rowOff>64209</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968717"/>
          <a:ext cx="889000" cy="3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35978</xdr:rowOff>
    </xdr:from>
    <xdr:to>
      <xdr:col>10</xdr:col>
      <xdr:colOff>165100</xdr:colOff>
      <xdr:row>58</xdr:row>
      <xdr:rowOff>137578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98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128705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10072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28017</xdr:rowOff>
    </xdr:from>
    <xdr:to>
      <xdr:col>6</xdr:col>
      <xdr:colOff>38100</xdr:colOff>
      <xdr:row>58</xdr:row>
      <xdr:rowOff>129617</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7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120744</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1006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98671</xdr:rowOff>
    </xdr:from>
    <xdr:to>
      <xdr:col>24</xdr:col>
      <xdr:colOff>114300</xdr:colOff>
      <xdr:row>57</xdr:row>
      <xdr:rowOff>28821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69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121548</xdr:rowOff>
    </xdr:from>
    <xdr:ext cx="690189"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5512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29049</xdr:rowOff>
    </xdr:from>
    <xdr:to>
      <xdr:col>20</xdr:col>
      <xdr:colOff>38100</xdr:colOff>
      <xdr:row>58</xdr:row>
      <xdr:rowOff>130649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97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147176</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748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146078</xdr:rowOff>
    </xdr:from>
    <xdr:to>
      <xdr:col>15</xdr:col>
      <xdr:colOff>101600</xdr:colOff>
      <xdr:row>58</xdr:row>
      <xdr:rowOff>76228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91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92755</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9693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145267</xdr:rowOff>
    </xdr:from>
    <xdr:to>
      <xdr:col>10</xdr:col>
      <xdr:colOff>165100</xdr:colOff>
      <xdr:row>58</xdr:row>
      <xdr:rowOff>75417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91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91944</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9693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13409</xdr:rowOff>
    </xdr:from>
    <xdr:to>
      <xdr:col>6</xdr:col>
      <xdr:colOff>38100</xdr:colOff>
      <xdr:row>58</xdr:row>
      <xdr:rowOff>115009</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95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131536</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9732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39798</xdr:rowOff>
    </xdr:from>
    <xdr:to>
      <xdr:col>24</xdr:col>
      <xdr:colOff>62865</xdr:colOff>
      <xdr:row>78</xdr:row>
      <xdr:rowOff>57336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41298"/>
          <a:ext cx="1270" cy="13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61163</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34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57336</xdr:rowOff>
    </xdr:from>
    <xdr:to>
      <xdr:col>24</xdr:col>
      <xdr:colOff>152400</xdr:colOff>
      <xdr:row>78</xdr:row>
      <xdr:rowOff>57336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3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157925</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16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39798</xdr:rowOff>
    </xdr:from>
    <xdr:to>
      <xdr:col>24</xdr:col>
      <xdr:colOff>152400</xdr:colOff>
      <xdr:row>70</xdr:row>
      <xdr:rowOff>39798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41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94555</xdr:rowOff>
    </xdr:from>
    <xdr:to>
      <xdr:col>24</xdr:col>
      <xdr:colOff>63500</xdr:colOff>
      <xdr:row>74</xdr:row>
      <xdr:rowOff>125401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2781855"/>
          <a:ext cx="838200" cy="30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96222</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9549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117795</xdr:rowOff>
    </xdr:from>
    <xdr:to>
      <xdr:col>24</xdr:col>
      <xdr:colOff>114300</xdr:colOff>
      <xdr:row>76</xdr:row>
      <xdr:rowOff>47944</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765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108001</xdr:rowOff>
    </xdr:from>
    <xdr:to>
      <xdr:col>19</xdr:col>
      <xdr:colOff>177800</xdr:colOff>
      <xdr:row>74</xdr:row>
      <xdr:rowOff>94555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908300" y="12623851"/>
          <a:ext cx="889000" cy="15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163965</xdr:rowOff>
    </xdr:from>
    <xdr:to>
      <xdr:col>20</xdr:col>
      <xdr:colOff>38100</xdr:colOff>
      <xdr:row>76</xdr:row>
      <xdr:rowOff>94115</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2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85242</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115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108001</xdr:rowOff>
    </xdr:from>
    <xdr:to>
      <xdr:col>15</xdr:col>
      <xdr:colOff>50800</xdr:colOff>
      <xdr:row>77</xdr:row>
      <xdr:rowOff>78888</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2623851"/>
          <a:ext cx="889000" cy="65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156508</xdr:rowOff>
    </xdr:from>
    <xdr:to>
      <xdr:col>15</xdr:col>
      <xdr:colOff>101600</xdr:colOff>
      <xdr:row>76</xdr:row>
      <xdr:rowOff>86658</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015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77785</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107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37996</xdr:rowOff>
    </xdr:from>
    <xdr:to>
      <xdr:col>10</xdr:col>
      <xdr:colOff>114300</xdr:colOff>
      <xdr:row>77</xdr:row>
      <xdr:rowOff>78888</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3239646"/>
          <a:ext cx="889000" cy="40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5948</xdr:rowOff>
    </xdr:from>
    <xdr:to>
      <xdr:col>10</xdr:col>
      <xdr:colOff>165100</xdr:colOff>
      <xdr:row>76</xdr:row>
      <xdr:rowOff>107548</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03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124075</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811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40959</xdr:rowOff>
    </xdr:from>
    <xdr:to>
      <xdr:col>6</xdr:col>
      <xdr:colOff>38100</xdr:colOff>
      <xdr:row>76</xdr:row>
      <xdr:rowOff>142559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07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159086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846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74601</xdr:rowOff>
    </xdr:from>
    <xdr:to>
      <xdr:col>24</xdr:col>
      <xdr:colOff>114300</xdr:colOff>
      <xdr:row>75</xdr:row>
      <xdr:rowOff>4751</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76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97478</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613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43755</xdr:rowOff>
    </xdr:from>
    <xdr:to>
      <xdr:col>20</xdr:col>
      <xdr:colOff>38100</xdr:colOff>
      <xdr:row>74</xdr:row>
      <xdr:rowOff>145355</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73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161882</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506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57201</xdr:rowOff>
    </xdr:from>
    <xdr:to>
      <xdr:col>15</xdr:col>
      <xdr:colOff>101600</xdr:colOff>
      <xdr:row>73</xdr:row>
      <xdr:rowOff>158801</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57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3878</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348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28088</xdr:rowOff>
    </xdr:from>
    <xdr:to>
      <xdr:col>10</xdr:col>
      <xdr:colOff>165100</xdr:colOff>
      <xdr:row>77</xdr:row>
      <xdr:rowOff>129688</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22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120815</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322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158646</xdr:rowOff>
    </xdr:from>
    <xdr:to>
      <xdr:col>6</xdr:col>
      <xdr:colOff>38100</xdr:colOff>
      <xdr:row>77</xdr:row>
      <xdr:rowOff>88796</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18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79923</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281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134624</xdr:rowOff>
    </xdr:from>
    <xdr:to>
      <xdr:col>24</xdr:col>
      <xdr:colOff>62865</xdr:colOff>
      <xdr:row>98</xdr:row>
      <xdr:rowOff>170259</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393674"/>
          <a:ext cx="1270" cy="1578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2636</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7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170259</xdr:rowOff>
    </xdr:from>
    <xdr:to>
      <xdr:col>24</xdr:col>
      <xdr:colOff>152400</xdr:colOff>
      <xdr:row>98</xdr:row>
      <xdr:rowOff>170259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72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81301</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16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134624</xdr:rowOff>
    </xdr:from>
    <xdr:to>
      <xdr:col>24</xdr:col>
      <xdr:colOff>152400</xdr:colOff>
      <xdr:row>89</xdr:row>
      <xdr:rowOff>134624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393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138083</xdr:rowOff>
    </xdr:from>
    <xdr:to>
      <xdr:col>24</xdr:col>
      <xdr:colOff>63500</xdr:colOff>
      <xdr:row>98</xdr:row>
      <xdr:rowOff>44551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768733"/>
          <a:ext cx="838200" cy="7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102026</xdr:rowOff>
    </xdr:from>
    <xdr:ext cx="599010"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561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79149</xdr:rowOff>
    </xdr:from>
    <xdr:to>
      <xdr:col>24</xdr:col>
      <xdr:colOff>114300</xdr:colOff>
      <xdr:row>98</xdr:row>
      <xdr:rowOff>9299</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7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44551</xdr:rowOff>
    </xdr:from>
    <xdr:to>
      <xdr:col>19</xdr:col>
      <xdr:colOff>177800</xdr:colOff>
      <xdr:row>98</xdr:row>
      <xdr:rowOff>63813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846651"/>
          <a:ext cx="889000" cy="19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77510</xdr:rowOff>
    </xdr:from>
    <xdr:to>
      <xdr:col>20</xdr:col>
      <xdr:colOff>38100</xdr:colOff>
      <xdr:row>98</xdr:row>
      <xdr:rowOff>7660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7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24187</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497795" y="16483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39235</xdr:rowOff>
    </xdr:from>
    <xdr:to>
      <xdr:col>15</xdr:col>
      <xdr:colOff>50800</xdr:colOff>
      <xdr:row>98</xdr:row>
      <xdr:rowOff>63813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841335"/>
          <a:ext cx="889000" cy="24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52591</xdr:rowOff>
    </xdr:from>
    <xdr:to>
      <xdr:col>15</xdr:col>
      <xdr:colOff>101600</xdr:colOff>
      <xdr:row>97</xdr:row>
      <xdr:rowOff>154191</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68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170718</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08795" y="16458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19683</xdr:rowOff>
    </xdr:from>
    <xdr:to>
      <xdr:col>10</xdr:col>
      <xdr:colOff>114300</xdr:colOff>
      <xdr:row>98</xdr:row>
      <xdr:rowOff>39235</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821783"/>
          <a:ext cx="889000" cy="19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43842</xdr:rowOff>
    </xdr:from>
    <xdr:to>
      <xdr:col>10</xdr:col>
      <xdr:colOff>165100</xdr:colOff>
      <xdr:row>97</xdr:row>
      <xdr:rowOff>145442</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67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161969</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19795" y="16449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61785</xdr:rowOff>
    </xdr:from>
    <xdr:to>
      <xdr:col>6</xdr:col>
      <xdr:colOff>38100</xdr:colOff>
      <xdr:row>97</xdr:row>
      <xdr:rowOff>163385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8462</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30795" y="16467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87283</xdr:rowOff>
    </xdr:from>
    <xdr:to>
      <xdr:col>24</xdr:col>
      <xdr:colOff>114300</xdr:colOff>
      <xdr:row>98</xdr:row>
      <xdr:rowOff>17433</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71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65710</xdr:rowOff>
    </xdr:from>
    <xdr:ext cx="599010"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696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165201</xdr:rowOff>
    </xdr:from>
    <xdr:to>
      <xdr:col>20</xdr:col>
      <xdr:colOff>38100</xdr:colOff>
      <xdr:row>98</xdr:row>
      <xdr:rowOff>95351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79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86478</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88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13013</xdr:rowOff>
    </xdr:from>
    <xdr:to>
      <xdr:col>15</xdr:col>
      <xdr:colOff>101600</xdr:colOff>
      <xdr:row>98</xdr:row>
      <xdr:rowOff>114613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81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105740</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90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159885</xdr:rowOff>
    </xdr:from>
    <xdr:to>
      <xdr:col>10</xdr:col>
      <xdr:colOff>165100</xdr:colOff>
      <xdr:row>98</xdr:row>
      <xdr:rowOff>90035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79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81162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883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140333</xdr:rowOff>
    </xdr:from>
    <xdr:to>
      <xdr:col>6</xdr:col>
      <xdr:colOff>38100</xdr:colOff>
      <xdr:row>98</xdr:row>
      <xdr:rowOff>70483</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77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61610</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30795" y="16863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44158</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59108"/>
          <a:ext cx="1270" cy="137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58628</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451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162285</xdr:rowOff>
    </xdr:from>
    <xdr:ext cx="599010"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3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108,023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44158</xdr:rowOff>
    </xdr:from>
    <xdr:to>
      <xdr:col>55</xdr:col>
      <xdr:colOff>88900</xdr:colOff>
      <xdr:row>31</xdr:row>
      <xdr:rowOff>44158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59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78943</xdr:rowOff>
    </xdr:from>
    <xdr:to>
      <xdr:col>55</xdr:col>
      <xdr:colOff>0</xdr:colOff>
      <xdr:row>37</xdr:row>
      <xdr:rowOff>96152</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422593"/>
          <a:ext cx="838200" cy="17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103078</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6181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124651</xdr:rowOff>
    </xdr:from>
    <xdr:to>
      <xdr:col>55</xdr:col>
      <xdr:colOff>50800</xdr:colOff>
      <xdr:row>39</xdr:row>
      <xdr:rowOff>54801</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63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78943</xdr:rowOff>
    </xdr:from>
    <xdr:to>
      <xdr:col>50</xdr:col>
      <xdr:colOff>114300</xdr:colOff>
      <xdr:row>37</xdr:row>
      <xdr:rowOff>107976</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422593"/>
          <a:ext cx="889000" cy="2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121018</xdr:rowOff>
    </xdr:from>
    <xdr:to>
      <xdr:col>50</xdr:col>
      <xdr:colOff>165100</xdr:colOff>
      <xdr:row>39</xdr:row>
      <xdr:rowOff>51168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39</xdr:row>
      <xdr:rowOff>42295</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728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107976</xdr:rowOff>
    </xdr:from>
    <xdr:to>
      <xdr:col>45</xdr:col>
      <xdr:colOff>177800</xdr:colOff>
      <xdr:row>37</xdr:row>
      <xdr:rowOff>142634</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451626"/>
          <a:ext cx="889000" cy="34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129934</xdr:rowOff>
    </xdr:from>
    <xdr:to>
      <xdr:col>46</xdr:col>
      <xdr:colOff>38100</xdr:colOff>
      <xdr:row>39</xdr:row>
      <xdr:rowOff>60084</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64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39</xdr:row>
      <xdr:rowOff>51211</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73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94297</xdr:rowOff>
    </xdr:from>
    <xdr:to>
      <xdr:col>41</xdr:col>
      <xdr:colOff>50800</xdr:colOff>
      <xdr:row>37</xdr:row>
      <xdr:rowOff>142634</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437947"/>
          <a:ext cx="889000" cy="48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142545</xdr:rowOff>
    </xdr:from>
    <xdr:to>
      <xdr:col>41</xdr:col>
      <xdr:colOff>101600</xdr:colOff>
      <xdr:row>39</xdr:row>
      <xdr:rowOff>72695</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63822</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75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138608</xdr:rowOff>
    </xdr:from>
    <xdr:to>
      <xdr:col>36</xdr:col>
      <xdr:colOff>165100</xdr:colOff>
      <xdr:row>39</xdr:row>
      <xdr:rowOff>68758</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59885</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74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45352</xdr:rowOff>
    </xdr:from>
    <xdr:to>
      <xdr:col>55</xdr:col>
      <xdr:colOff>50800</xdr:colOff>
      <xdr:row>37</xdr:row>
      <xdr:rowOff>146952</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38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68229</xdr:rowOff>
    </xdr:from>
    <xdr:ext cx="534377"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24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28143</xdr:rowOff>
    </xdr:from>
    <xdr:to>
      <xdr:col>50</xdr:col>
      <xdr:colOff>165100</xdr:colOff>
      <xdr:row>37</xdr:row>
      <xdr:rowOff>129743</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37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146270</xdr:rowOff>
    </xdr:from>
    <xdr:ext cx="534377"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372111" y="6147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57176</xdr:rowOff>
    </xdr:from>
    <xdr:to>
      <xdr:col>46</xdr:col>
      <xdr:colOff>38100</xdr:colOff>
      <xdr:row>37</xdr:row>
      <xdr:rowOff>158776</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40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3853</xdr:rowOff>
    </xdr:from>
    <xdr:ext cx="534377"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483111" y="617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91834</xdr:rowOff>
    </xdr:from>
    <xdr:to>
      <xdr:col>41</xdr:col>
      <xdr:colOff>101600</xdr:colOff>
      <xdr:row>38</xdr:row>
      <xdr:rowOff>21983</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4354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38511</xdr:rowOff>
    </xdr:from>
    <xdr:ext cx="534377"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594111" y="621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43497</xdr:rowOff>
    </xdr:from>
    <xdr:to>
      <xdr:col>36</xdr:col>
      <xdr:colOff>165100</xdr:colOff>
      <xdr:row>37</xdr:row>
      <xdr:rowOff>145097</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38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161624</xdr:rowOff>
    </xdr:from>
    <xdr:ext cx="534377"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05111" y="616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170959</xdr:rowOff>
    </xdr:from>
    <xdr:to>
      <xdr:col>54</xdr:col>
      <xdr:colOff>189865</xdr:colOff>
      <xdr:row>59</xdr:row>
      <xdr:rowOff>42621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743459"/>
          <a:ext cx="1270" cy="141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46448</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42621</xdr:rowOff>
    </xdr:from>
    <xdr:to>
      <xdr:col>55</xdr:col>
      <xdr:colOff>88900</xdr:colOff>
      <xdr:row>59</xdr:row>
      <xdr:rowOff>42621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117636</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186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1,115,387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170959</xdr:rowOff>
    </xdr:from>
    <xdr:to>
      <xdr:col>55</xdr:col>
      <xdr:colOff>88900</xdr:colOff>
      <xdr:row>50</xdr:row>
      <xdr:rowOff>170959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743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39057</xdr:rowOff>
    </xdr:from>
    <xdr:to>
      <xdr:col>55</xdr:col>
      <xdr:colOff>0</xdr:colOff>
      <xdr:row>57</xdr:row>
      <xdr:rowOff>154075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640257"/>
          <a:ext cx="838200" cy="286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151023</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923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1146</xdr:rowOff>
    </xdr:from>
    <xdr:to>
      <xdr:col>55</xdr:col>
      <xdr:colOff>50800</xdr:colOff>
      <xdr:row>58</xdr:row>
      <xdr:rowOff>102746</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4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39057</xdr:rowOff>
    </xdr:from>
    <xdr:to>
      <xdr:col>50</xdr:col>
      <xdr:colOff>114300</xdr:colOff>
      <xdr:row>56</xdr:row>
      <xdr:rowOff>140068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640257"/>
          <a:ext cx="889000" cy="10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18113</xdr:rowOff>
    </xdr:from>
    <xdr:to>
      <xdr:col>50</xdr:col>
      <xdr:colOff>165100</xdr:colOff>
      <xdr:row>58</xdr:row>
      <xdr:rowOff>119713</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6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110840</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10054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140068</xdr:rowOff>
    </xdr:from>
    <xdr:to>
      <xdr:col>45</xdr:col>
      <xdr:colOff>177800</xdr:colOff>
      <xdr:row>57</xdr:row>
      <xdr:rowOff>125019</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741268"/>
          <a:ext cx="889000" cy="15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25391</xdr:rowOff>
    </xdr:from>
    <xdr:to>
      <xdr:col>46</xdr:col>
      <xdr:colOff>38100</xdr:colOff>
      <xdr:row>58</xdr:row>
      <xdr:rowOff>126991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6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118118</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10062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125019</xdr:rowOff>
    </xdr:from>
    <xdr:to>
      <xdr:col>41</xdr:col>
      <xdr:colOff>50800</xdr:colOff>
      <xdr:row>58</xdr:row>
      <xdr:rowOff>6131</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897669"/>
          <a:ext cx="889000" cy="52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26498</xdr:rowOff>
    </xdr:from>
    <xdr:to>
      <xdr:col>41</xdr:col>
      <xdr:colOff>101600</xdr:colOff>
      <xdr:row>58</xdr:row>
      <xdr:rowOff>128098</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7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119225</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10063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44366</xdr:rowOff>
    </xdr:from>
    <xdr:to>
      <xdr:col>36</xdr:col>
      <xdr:colOff>165100</xdr:colOff>
      <xdr:row>58</xdr:row>
      <xdr:rowOff>145966</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8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137093</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1008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103275</xdr:rowOff>
    </xdr:from>
    <xdr:to>
      <xdr:col>55</xdr:col>
      <xdr:colOff>50800</xdr:colOff>
      <xdr:row>58</xdr:row>
      <xdr:rowOff>33425</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87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126152</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727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159707</xdr:rowOff>
    </xdr:from>
    <xdr:to>
      <xdr:col>50</xdr:col>
      <xdr:colOff>165100</xdr:colOff>
      <xdr:row>56</xdr:row>
      <xdr:rowOff>89857</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58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106384</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9364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89268</xdr:rowOff>
    </xdr:from>
    <xdr:to>
      <xdr:col>46</xdr:col>
      <xdr:colOff>38100</xdr:colOff>
      <xdr:row>57</xdr:row>
      <xdr:rowOff>19418</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69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35945</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9465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74219</xdr:rowOff>
    </xdr:from>
    <xdr:to>
      <xdr:col>41</xdr:col>
      <xdr:colOff>101600</xdr:colOff>
      <xdr:row>58</xdr:row>
      <xdr:rowOff>4369</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84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20896</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9622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126781</xdr:rowOff>
    </xdr:from>
    <xdr:to>
      <xdr:col>36</xdr:col>
      <xdr:colOff>165100</xdr:colOff>
      <xdr:row>58</xdr:row>
      <xdr:rowOff>56931</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89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73458</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72795" y="9674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42176</xdr:rowOff>
    </xdr:from>
    <xdr:to>
      <xdr:col>54</xdr:col>
      <xdr:colOff>189865</xdr:colOff>
      <xdr:row>79</xdr:row>
      <xdr:rowOff>43035</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15126"/>
          <a:ext cx="1270" cy="1372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46862</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9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43035</xdr:rowOff>
    </xdr:from>
    <xdr:to>
      <xdr:col>55</xdr:col>
      <xdr:colOff>88900</xdr:colOff>
      <xdr:row>79</xdr:row>
      <xdr:rowOff>43035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8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160303</xdr:rowOff>
    </xdr:from>
    <xdr:ext cx="690189"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9903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1,081,790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42176</xdr:rowOff>
    </xdr:from>
    <xdr:to>
      <xdr:col>55</xdr:col>
      <xdr:colOff>88900</xdr:colOff>
      <xdr:row>71</xdr:row>
      <xdr:rowOff>42176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15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59479</xdr:rowOff>
    </xdr:from>
    <xdr:to>
      <xdr:col>55</xdr:col>
      <xdr:colOff>0</xdr:colOff>
      <xdr:row>77</xdr:row>
      <xdr:rowOff>45486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2918229"/>
          <a:ext cx="838200" cy="328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11292</xdr:rowOff>
    </xdr:from>
    <xdr:ext cx="599010"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3843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32865</xdr:rowOff>
    </xdr:from>
    <xdr:to>
      <xdr:col>55</xdr:col>
      <xdr:colOff>50800</xdr:colOff>
      <xdr:row>78</xdr:row>
      <xdr:rowOff>134465</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40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45486</xdr:rowOff>
    </xdr:from>
    <xdr:to>
      <xdr:col>50</xdr:col>
      <xdr:colOff>114300</xdr:colOff>
      <xdr:row>77</xdr:row>
      <xdr:rowOff>90184</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247136"/>
          <a:ext cx="889000" cy="44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62512</xdr:rowOff>
    </xdr:from>
    <xdr:to>
      <xdr:col>50</xdr:col>
      <xdr:colOff>165100</xdr:colOff>
      <xdr:row>78</xdr:row>
      <xdr:rowOff>164112</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155239</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52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77167</xdr:rowOff>
    </xdr:from>
    <xdr:to>
      <xdr:col>45</xdr:col>
      <xdr:colOff>177800</xdr:colOff>
      <xdr:row>77</xdr:row>
      <xdr:rowOff>90184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861300" y="13278817"/>
          <a:ext cx="889000" cy="1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67363</xdr:rowOff>
    </xdr:from>
    <xdr:to>
      <xdr:col>46</xdr:col>
      <xdr:colOff>38100</xdr:colOff>
      <xdr:row>78</xdr:row>
      <xdr:rowOff>168963</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4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160090</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53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150746</xdr:rowOff>
    </xdr:from>
    <xdr:to>
      <xdr:col>41</xdr:col>
      <xdr:colOff>50800</xdr:colOff>
      <xdr:row>77</xdr:row>
      <xdr:rowOff>77167</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180946"/>
          <a:ext cx="889000" cy="97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72095</xdr:rowOff>
    </xdr:from>
    <xdr:to>
      <xdr:col>41</xdr:col>
      <xdr:colOff>101600</xdr:colOff>
      <xdr:row>79</xdr:row>
      <xdr:rowOff>2245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4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164822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53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62534</xdr:rowOff>
    </xdr:from>
    <xdr:to>
      <xdr:col>36</xdr:col>
      <xdr:colOff>165100</xdr:colOff>
      <xdr:row>78</xdr:row>
      <xdr:rowOff>164134</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3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155261</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52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8679</xdr:rowOff>
    </xdr:from>
    <xdr:to>
      <xdr:col>55</xdr:col>
      <xdr:colOff>50800</xdr:colOff>
      <xdr:row>75</xdr:row>
      <xdr:rowOff>110279</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286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31556</xdr:rowOff>
    </xdr:from>
    <xdr:ext cx="599010"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2718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166136</xdr:rowOff>
    </xdr:from>
    <xdr:to>
      <xdr:col>50</xdr:col>
      <xdr:colOff>165100</xdr:colOff>
      <xdr:row>77</xdr:row>
      <xdr:rowOff>96286</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19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112813</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39795" y="12971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39384</xdr:rowOff>
    </xdr:from>
    <xdr:to>
      <xdr:col>46</xdr:col>
      <xdr:colOff>38100</xdr:colOff>
      <xdr:row>77</xdr:row>
      <xdr:rowOff>140984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24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157511</xdr:rowOff>
    </xdr:from>
    <xdr:ext cx="59901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50795" y="1301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26367</xdr:rowOff>
    </xdr:from>
    <xdr:to>
      <xdr:col>41</xdr:col>
      <xdr:colOff>101600</xdr:colOff>
      <xdr:row>77</xdr:row>
      <xdr:rowOff>127967</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22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144494</xdr:rowOff>
    </xdr:from>
    <xdr:ext cx="59901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61795" y="13003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99946</xdr:rowOff>
    </xdr:from>
    <xdr:to>
      <xdr:col>36</xdr:col>
      <xdr:colOff>165100</xdr:colOff>
      <xdr:row>77</xdr:row>
      <xdr:rowOff>30096</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13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46624</xdr:rowOff>
    </xdr:from>
    <xdr:ext cx="599010"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672795" y="1290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104527</xdr:rowOff>
    </xdr:from>
    <xdr:to>
      <xdr:col>54</xdr:col>
      <xdr:colOff>189865</xdr:colOff>
      <xdr:row>99</xdr:row>
      <xdr:rowOff>31724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535027"/>
          <a:ext cx="1270" cy="1470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35551</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700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31724</xdr:rowOff>
    </xdr:from>
    <xdr:to>
      <xdr:col>55</xdr:col>
      <xdr:colOff>88900</xdr:colOff>
      <xdr:row>99</xdr:row>
      <xdr:rowOff>31724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7005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51204</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310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941,541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104527</xdr:rowOff>
    </xdr:from>
    <xdr:to>
      <xdr:col>55</xdr:col>
      <xdr:colOff>88900</xdr:colOff>
      <xdr:row>90</xdr:row>
      <xdr:rowOff>104527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535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28476</xdr:rowOff>
    </xdr:from>
    <xdr:to>
      <xdr:col>55</xdr:col>
      <xdr:colOff>0</xdr:colOff>
      <xdr:row>97</xdr:row>
      <xdr:rowOff>171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6487676"/>
          <a:ext cx="838200" cy="14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103464</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734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125037</xdr:rowOff>
    </xdr:from>
    <xdr:to>
      <xdr:col>55</xdr:col>
      <xdr:colOff>50800</xdr:colOff>
      <xdr:row>98</xdr:row>
      <xdr:rowOff>55187</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7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68836</xdr:rowOff>
    </xdr:from>
    <xdr:to>
      <xdr:col>50</xdr:col>
      <xdr:colOff>114300</xdr:colOff>
      <xdr:row>97</xdr:row>
      <xdr:rowOff>171</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8750300" y="16013686"/>
          <a:ext cx="889000" cy="617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118374</xdr:rowOff>
    </xdr:from>
    <xdr:to>
      <xdr:col>50</xdr:col>
      <xdr:colOff>165100</xdr:colOff>
      <xdr:row>98</xdr:row>
      <xdr:rowOff>48524</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74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39651</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84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68836</xdr:rowOff>
    </xdr:from>
    <xdr:to>
      <xdr:col>45</xdr:col>
      <xdr:colOff>177800</xdr:colOff>
      <xdr:row>96</xdr:row>
      <xdr:rowOff>100282</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013686"/>
          <a:ext cx="889000" cy="54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127797</xdr:rowOff>
    </xdr:from>
    <xdr:to>
      <xdr:col>46</xdr:col>
      <xdr:colOff>38100</xdr:colOff>
      <xdr:row>98</xdr:row>
      <xdr:rowOff>57947</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75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49074</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851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100282</xdr:rowOff>
    </xdr:from>
    <xdr:to>
      <xdr:col>41</xdr:col>
      <xdr:colOff>50800</xdr:colOff>
      <xdr:row>97</xdr:row>
      <xdr:rowOff>11175</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559482"/>
          <a:ext cx="889000" cy="8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126648</xdr:rowOff>
    </xdr:from>
    <xdr:to>
      <xdr:col>41</xdr:col>
      <xdr:colOff>101600</xdr:colOff>
      <xdr:row>98</xdr:row>
      <xdr:rowOff>56798</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75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47925</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85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138387</xdr:rowOff>
    </xdr:from>
    <xdr:to>
      <xdr:col>36</xdr:col>
      <xdr:colOff>165100</xdr:colOff>
      <xdr:row>98</xdr:row>
      <xdr:rowOff>68537</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76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59664</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672795" y="16861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149126</xdr:rowOff>
    </xdr:from>
    <xdr:to>
      <xdr:col>55</xdr:col>
      <xdr:colOff>50800</xdr:colOff>
      <xdr:row>96</xdr:row>
      <xdr:rowOff>79276</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43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553</xdr:rowOff>
    </xdr:from>
    <xdr:ext cx="599010"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288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120821</xdr:rowOff>
    </xdr:from>
    <xdr:to>
      <xdr:col>50</xdr:col>
      <xdr:colOff>165100</xdr:colOff>
      <xdr:row>97</xdr:row>
      <xdr:rowOff>50971</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58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67498</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39795" y="16355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18036</xdr:rowOff>
    </xdr:from>
    <xdr:to>
      <xdr:col>46</xdr:col>
      <xdr:colOff>38100</xdr:colOff>
      <xdr:row>93</xdr:row>
      <xdr:rowOff>119636</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596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91</xdr:row>
      <xdr:rowOff>136163</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50795" y="15738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49482</xdr:rowOff>
    </xdr:from>
    <xdr:to>
      <xdr:col>41</xdr:col>
      <xdr:colOff>101600</xdr:colOff>
      <xdr:row>96</xdr:row>
      <xdr:rowOff>151082</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50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167609</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61795" y="1628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131825</xdr:rowOff>
    </xdr:from>
    <xdr:to>
      <xdr:col>36</xdr:col>
      <xdr:colOff>165100</xdr:colOff>
      <xdr:row>97</xdr:row>
      <xdr:rowOff>61975</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59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78502</xdr:rowOff>
    </xdr:from>
    <xdr:ext cx="599010"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672795" y="16366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95587</xdr:rowOff>
    </xdr:from>
    <xdr:to>
      <xdr:col>85</xdr:col>
      <xdr:colOff>126364</xdr:colOff>
      <xdr:row>38</xdr:row>
      <xdr:rowOff>100038</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10537"/>
          <a:ext cx="1269" cy="12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103865</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100038</xdr:rowOff>
    </xdr:from>
    <xdr:to>
      <xdr:col>86</xdr:col>
      <xdr:colOff>25400</xdr:colOff>
      <xdr:row>38</xdr:row>
      <xdr:rowOff>100038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42264</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85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544,297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95587</xdr:rowOff>
    </xdr:from>
    <xdr:to>
      <xdr:col>86</xdr:col>
      <xdr:colOff>25400</xdr:colOff>
      <xdr:row>31</xdr:row>
      <xdr:rowOff>95587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10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154392</xdr:rowOff>
    </xdr:from>
    <xdr:to>
      <xdr:col>85</xdr:col>
      <xdr:colOff>127000</xdr:colOff>
      <xdr:row>37</xdr:row>
      <xdr:rowOff>35321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326592"/>
          <a:ext cx="838200" cy="52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66040</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409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87613</xdr:rowOff>
    </xdr:from>
    <xdr:to>
      <xdr:col>85</xdr:col>
      <xdr:colOff>177800</xdr:colOff>
      <xdr:row>38</xdr:row>
      <xdr:rowOff>17763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3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35321</xdr:rowOff>
    </xdr:from>
    <xdr:to>
      <xdr:col>81</xdr:col>
      <xdr:colOff>50800</xdr:colOff>
      <xdr:row>37</xdr:row>
      <xdr:rowOff>37255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378971"/>
          <a:ext cx="889000" cy="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86008</xdr:rowOff>
    </xdr:from>
    <xdr:to>
      <xdr:col>81</xdr:col>
      <xdr:colOff>101600</xdr:colOff>
      <xdr:row>38</xdr:row>
      <xdr:rowOff>16159</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296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7285</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52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37255</xdr:rowOff>
    </xdr:from>
    <xdr:to>
      <xdr:col>76</xdr:col>
      <xdr:colOff>114300</xdr:colOff>
      <xdr:row>37</xdr:row>
      <xdr:rowOff>62554</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380905"/>
          <a:ext cx="889000" cy="25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109915</xdr:rowOff>
    </xdr:from>
    <xdr:to>
      <xdr:col>76</xdr:col>
      <xdr:colOff>165100</xdr:colOff>
      <xdr:row>38</xdr:row>
      <xdr:rowOff>40066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5356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31192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54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28154</xdr:rowOff>
    </xdr:from>
    <xdr:to>
      <xdr:col>71</xdr:col>
      <xdr:colOff>177800</xdr:colOff>
      <xdr:row>37</xdr:row>
      <xdr:rowOff>62554</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371804"/>
          <a:ext cx="889000" cy="3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118163</xdr:rowOff>
    </xdr:from>
    <xdr:to>
      <xdr:col>72</xdr:col>
      <xdr:colOff>38100</xdr:colOff>
      <xdr:row>38</xdr:row>
      <xdr:rowOff>48313</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6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39440</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55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108903</xdr:rowOff>
    </xdr:from>
    <xdr:to>
      <xdr:col>67</xdr:col>
      <xdr:colOff>101600</xdr:colOff>
      <xdr:row>38</xdr:row>
      <xdr:rowOff>39053</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45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30180</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54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103592</xdr:rowOff>
    </xdr:from>
    <xdr:to>
      <xdr:col>85</xdr:col>
      <xdr:colOff>177800</xdr:colOff>
      <xdr:row>37</xdr:row>
      <xdr:rowOff>33742</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27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126469</xdr:rowOff>
    </xdr:from>
    <xdr:ext cx="599010"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127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155971</xdr:rowOff>
    </xdr:from>
    <xdr:to>
      <xdr:col>81</xdr:col>
      <xdr:colOff>101600</xdr:colOff>
      <xdr:row>37</xdr:row>
      <xdr:rowOff>86121</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32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35</xdr:row>
      <xdr:rowOff>102648</xdr:rowOff>
    </xdr:from>
    <xdr:ext cx="59901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181795" y="6103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157905</xdr:rowOff>
    </xdr:from>
    <xdr:to>
      <xdr:col>76</xdr:col>
      <xdr:colOff>165100</xdr:colOff>
      <xdr:row>37</xdr:row>
      <xdr:rowOff>88055</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33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35</xdr:row>
      <xdr:rowOff>104582</xdr:rowOff>
    </xdr:from>
    <xdr:ext cx="59901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292795" y="6105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11754</xdr:rowOff>
    </xdr:from>
    <xdr:to>
      <xdr:col>72</xdr:col>
      <xdr:colOff>38100</xdr:colOff>
      <xdr:row>37</xdr:row>
      <xdr:rowOff>113354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35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35</xdr:row>
      <xdr:rowOff>129881</xdr:rowOff>
    </xdr:from>
    <xdr:ext cx="59901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03795" y="6130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148804</xdr:rowOff>
    </xdr:from>
    <xdr:to>
      <xdr:col>67</xdr:col>
      <xdr:colOff>101600</xdr:colOff>
      <xdr:row>37</xdr:row>
      <xdr:rowOff>78954</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32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35</xdr:row>
      <xdr:rowOff>95481</xdr:rowOff>
    </xdr:from>
    <xdr:ext cx="59901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14795" y="6096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92727</xdr:rowOff>
    </xdr:from>
    <xdr:ext cx="685572"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760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102087</xdr:rowOff>
    </xdr:from>
    <xdr:to>
      <xdr:col>85</xdr:col>
      <xdr:colOff>126364</xdr:colOff>
      <xdr:row>58</xdr:row>
      <xdr:rowOff>136219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74587"/>
          <a:ext cx="1269" cy="1405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140046</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8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136219</xdr:rowOff>
    </xdr:from>
    <xdr:to>
      <xdr:col>86</xdr:col>
      <xdr:colOff>25400</xdr:colOff>
      <xdr:row>58</xdr:row>
      <xdr:rowOff>136219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8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48764</xdr:rowOff>
    </xdr:from>
    <xdr:ext cx="690189"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498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1,169,617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102087</xdr:rowOff>
    </xdr:from>
    <xdr:to>
      <xdr:col>86</xdr:col>
      <xdr:colOff>25400</xdr:colOff>
      <xdr:row>50</xdr:row>
      <xdr:rowOff>102087</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74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167577</xdr:rowOff>
    </xdr:from>
    <xdr:to>
      <xdr:col>85</xdr:col>
      <xdr:colOff>127000</xdr:colOff>
      <xdr:row>57</xdr:row>
      <xdr:rowOff>147075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768777"/>
          <a:ext cx="838200" cy="150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147877</xdr:rowOff>
    </xdr:from>
    <xdr:ext cx="599010"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920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169450</xdr:rowOff>
    </xdr:from>
    <xdr:to>
      <xdr:col>85</xdr:col>
      <xdr:colOff>177800</xdr:colOff>
      <xdr:row>58</xdr:row>
      <xdr:rowOff>99600</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9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137247</xdr:rowOff>
    </xdr:from>
    <xdr:to>
      <xdr:col>81</xdr:col>
      <xdr:colOff>50800</xdr:colOff>
      <xdr:row>57</xdr:row>
      <xdr:rowOff>147075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909897"/>
          <a:ext cx="889000" cy="9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151764</xdr:rowOff>
    </xdr:from>
    <xdr:to>
      <xdr:col>81</xdr:col>
      <xdr:colOff>101600</xdr:colOff>
      <xdr:row>58</xdr:row>
      <xdr:rowOff>81914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92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73041</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10017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137247</xdr:rowOff>
    </xdr:from>
    <xdr:to>
      <xdr:col>76</xdr:col>
      <xdr:colOff>114300</xdr:colOff>
      <xdr:row>57</xdr:row>
      <xdr:rowOff>139055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909897"/>
          <a:ext cx="889000" cy="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14767</xdr:rowOff>
    </xdr:from>
    <xdr:to>
      <xdr:col>76</xdr:col>
      <xdr:colOff>165100</xdr:colOff>
      <xdr:row>58</xdr:row>
      <xdr:rowOff>116367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9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107494</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10051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139055</xdr:rowOff>
    </xdr:from>
    <xdr:to>
      <xdr:col>71</xdr:col>
      <xdr:colOff>177800</xdr:colOff>
      <xdr:row>57</xdr:row>
      <xdr:rowOff>145968</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911705"/>
          <a:ext cx="889000" cy="6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6069</xdr:rowOff>
    </xdr:from>
    <xdr:to>
      <xdr:col>72</xdr:col>
      <xdr:colOff>38100</xdr:colOff>
      <xdr:row>58</xdr:row>
      <xdr:rowOff>107669</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95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98796</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03795" y="1004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153486</xdr:rowOff>
    </xdr:from>
    <xdr:to>
      <xdr:col>67</xdr:col>
      <xdr:colOff>101600</xdr:colOff>
      <xdr:row>58</xdr:row>
      <xdr:rowOff>83636</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926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74763</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14795" y="10018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116777</xdr:rowOff>
    </xdr:from>
    <xdr:to>
      <xdr:col>85</xdr:col>
      <xdr:colOff>177800</xdr:colOff>
      <xdr:row>57</xdr:row>
      <xdr:rowOff>46927</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71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139654</xdr:rowOff>
    </xdr:from>
    <xdr:ext cx="599010"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569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96275</xdr:rowOff>
    </xdr:from>
    <xdr:to>
      <xdr:col>81</xdr:col>
      <xdr:colOff>101600</xdr:colOff>
      <xdr:row>58</xdr:row>
      <xdr:rowOff>26425</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86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42952</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181795" y="964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86447</xdr:rowOff>
    </xdr:from>
    <xdr:to>
      <xdr:col>76</xdr:col>
      <xdr:colOff>165100</xdr:colOff>
      <xdr:row>58</xdr:row>
      <xdr:rowOff>16597</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85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33124</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292795" y="9634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88255</xdr:rowOff>
    </xdr:from>
    <xdr:to>
      <xdr:col>72</xdr:col>
      <xdr:colOff>38100</xdr:colOff>
      <xdr:row>58</xdr:row>
      <xdr:rowOff>18405</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86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34932</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03795" y="9636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95168</xdr:rowOff>
    </xdr:from>
    <xdr:to>
      <xdr:col>67</xdr:col>
      <xdr:colOff>101600</xdr:colOff>
      <xdr:row>58</xdr:row>
      <xdr:rowOff>25318</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86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41845</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14795" y="9643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24290</xdr:rowOff>
    </xdr:from>
    <xdr:to>
      <xdr:col>85</xdr:col>
      <xdr:colOff>126364</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025790"/>
          <a:ext cx="1269" cy="1617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142417</xdr:rowOff>
    </xdr:from>
    <xdr:ext cx="599010"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80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24290</xdr:rowOff>
    </xdr:from>
    <xdr:to>
      <xdr:col>86</xdr:col>
      <xdr:colOff>25400</xdr:colOff>
      <xdr:row>70</xdr:row>
      <xdr:rowOff>24290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02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95326</xdr:rowOff>
    </xdr:from>
    <xdr:to>
      <xdr:col>85</xdr:col>
      <xdr:colOff>127000</xdr:colOff>
      <xdr:row>79</xdr:row>
      <xdr:rowOff>98830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5481300" y="13639876"/>
          <a:ext cx="838200" cy="3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157925</xdr:rowOff>
    </xdr:from>
    <xdr:ext cx="534377"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359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135048</xdr:rowOff>
    </xdr:from>
    <xdr:to>
      <xdr:col>85</xdr:col>
      <xdr:colOff>177800</xdr:colOff>
      <xdr:row>79</xdr:row>
      <xdr:rowOff>65198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50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94078</xdr:rowOff>
    </xdr:from>
    <xdr:to>
      <xdr:col>81</xdr:col>
      <xdr:colOff>50800</xdr:colOff>
      <xdr:row>79</xdr:row>
      <xdr:rowOff>95326</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4592300" y="13638628"/>
          <a:ext cx="889000" cy="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161568</xdr:rowOff>
    </xdr:from>
    <xdr:to>
      <xdr:col>81</xdr:col>
      <xdr:colOff>101600</xdr:colOff>
      <xdr:row>79</xdr:row>
      <xdr:rowOff>91718</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53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108245</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14111" y="1330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94078</xdr:rowOff>
    </xdr:from>
    <xdr:to>
      <xdr:col>76</xdr:col>
      <xdr:colOff>114300</xdr:colOff>
      <xdr:row>79</xdr:row>
      <xdr:rowOff>98868</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3703300" y="13638628"/>
          <a:ext cx="889000" cy="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166108</xdr:rowOff>
    </xdr:from>
    <xdr:to>
      <xdr:col>76</xdr:col>
      <xdr:colOff>165100</xdr:colOff>
      <xdr:row>79</xdr:row>
      <xdr:rowOff>96258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53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112785</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25111" y="1331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98833</xdr:rowOff>
    </xdr:from>
    <xdr:to>
      <xdr:col>71</xdr:col>
      <xdr:colOff>177800</xdr:colOff>
      <xdr:row>79</xdr:row>
      <xdr:rowOff>98868</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2814300" y="13643383"/>
          <a:ext cx="889000" cy="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169613</xdr:rowOff>
    </xdr:from>
    <xdr:to>
      <xdr:col>72</xdr:col>
      <xdr:colOff>38100</xdr:colOff>
      <xdr:row>79</xdr:row>
      <xdr:rowOff>99763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54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116290</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36111" y="1331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12427</xdr:rowOff>
    </xdr:from>
    <xdr:to>
      <xdr:col>67</xdr:col>
      <xdr:colOff>101600</xdr:colOff>
      <xdr:row>79</xdr:row>
      <xdr:rowOff>114027</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55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130554</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47111" y="1333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48030</xdr:rowOff>
    </xdr:from>
    <xdr:to>
      <xdr:col>85</xdr:col>
      <xdr:colOff>177800</xdr:colOff>
      <xdr:row>79</xdr:row>
      <xdr:rowOff>149630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59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134407</xdr:rowOff>
    </xdr:from>
    <xdr:ext cx="313932"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507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44526</xdr:rowOff>
    </xdr:from>
    <xdr:to>
      <xdr:col>81</xdr:col>
      <xdr:colOff>101600</xdr:colOff>
      <xdr:row>79</xdr:row>
      <xdr:rowOff>146126</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58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137253</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46428" y="13681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43278</xdr:rowOff>
    </xdr:from>
    <xdr:to>
      <xdr:col>76</xdr:col>
      <xdr:colOff>165100</xdr:colOff>
      <xdr:row>79</xdr:row>
      <xdr:rowOff>144878</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58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136005</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357428" y="13680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48068</xdr:rowOff>
    </xdr:from>
    <xdr:to>
      <xdr:col>72</xdr:col>
      <xdr:colOff>38100</xdr:colOff>
      <xdr:row>79</xdr:row>
      <xdr:rowOff>149668</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59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140795</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78650" y="136853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48033</xdr:rowOff>
    </xdr:from>
    <xdr:to>
      <xdr:col>67</xdr:col>
      <xdr:colOff>101600</xdr:colOff>
      <xdr:row>79</xdr:row>
      <xdr:rowOff>149633</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59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140760</xdr:rowOff>
    </xdr:from>
    <xdr:ext cx="313932"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57333" y="136853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101352</xdr:rowOff>
    </xdr:from>
    <xdr:to>
      <xdr:col>85</xdr:col>
      <xdr:colOff>126364</xdr:colOff>
      <xdr:row>99</xdr:row>
      <xdr:rowOff>21177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531852"/>
          <a:ext cx="1269" cy="146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25004</xdr:rowOff>
    </xdr:from>
    <xdr:ext cx="534377"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99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21177</xdr:rowOff>
    </xdr:from>
    <xdr:to>
      <xdr:col>86</xdr:col>
      <xdr:colOff>25400</xdr:colOff>
      <xdr:row>99</xdr:row>
      <xdr:rowOff>21177</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99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48029</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307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780,130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101352</xdr:rowOff>
    </xdr:from>
    <xdr:to>
      <xdr:col>86</xdr:col>
      <xdr:colOff>25400</xdr:colOff>
      <xdr:row>90</xdr:row>
      <xdr:rowOff>101352</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53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107446</xdr:rowOff>
    </xdr:from>
    <xdr:to>
      <xdr:col>85</xdr:col>
      <xdr:colOff>127000</xdr:colOff>
      <xdr:row>96</xdr:row>
      <xdr:rowOff>149966</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5481300" y="16566646"/>
          <a:ext cx="838200" cy="4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24573</xdr:rowOff>
    </xdr:from>
    <xdr:ext cx="599010"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655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46146</xdr:rowOff>
    </xdr:from>
    <xdr:to>
      <xdr:col>85</xdr:col>
      <xdr:colOff>177800</xdr:colOff>
      <xdr:row>97</xdr:row>
      <xdr:rowOff>147746</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6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149966</xdr:rowOff>
    </xdr:from>
    <xdr:to>
      <xdr:col>81</xdr:col>
      <xdr:colOff>50800</xdr:colOff>
      <xdr:row>97</xdr:row>
      <xdr:rowOff>7623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4592300" y="16609166"/>
          <a:ext cx="889000" cy="29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20718</xdr:rowOff>
    </xdr:from>
    <xdr:to>
      <xdr:col>81</xdr:col>
      <xdr:colOff>101600</xdr:colOff>
      <xdr:row>97</xdr:row>
      <xdr:rowOff>122318</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113445</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181795" y="16744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7623</xdr:rowOff>
    </xdr:from>
    <xdr:to>
      <xdr:col>76</xdr:col>
      <xdr:colOff>114300</xdr:colOff>
      <xdr:row>97</xdr:row>
      <xdr:rowOff>22056</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3703300" y="16638273"/>
          <a:ext cx="889000" cy="14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42956</xdr:rowOff>
    </xdr:from>
    <xdr:to>
      <xdr:col>76</xdr:col>
      <xdr:colOff>165100</xdr:colOff>
      <xdr:row>97</xdr:row>
      <xdr:rowOff>144556</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135683</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292795" y="16766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22056</xdr:rowOff>
    </xdr:from>
    <xdr:to>
      <xdr:col>71</xdr:col>
      <xdr:colOff>177800</xdr:colOff>
      <xdr:row>97</xdr:row>
      <xdr:rowOff>43945</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2814300" y="16652706"/>
          <a:ext cx="889000" cy="2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32339</xdr:rowOff>
    </xdr:from>
    <xdr:to>
      <xdr:col>72</xdr:col>
      <xdr:colOff>38100</xdr:colOff>
      <xdr:row>97</xdr:row>
      <xdr:rowOff>133939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125066</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03795" y="1675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46951</xdr:rowOff>
    </xdr:from>
    <xdr:to>
      <xdr:col>67</xdr:col>
      <xdr:colOff>101600</xdr:colOff>
      <xdr:row>97</xdr:row>
      <xdr:rowOff>148551</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139678</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14795" y="1677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56646</xdr:rowOff>
    </xdr:from>
    <xdr:to>
      <xdr:col>85</xdr:col>
      <xdr:colOff>177800</xdr:colOff>
      <xdr:row>96</xdr:row>
      <xdr:rowOff>158246</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51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79523</xdr:rowOff>
    </xdr:from>
    <xdr:ext cx="599010"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367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99166</xdr:rowOff>
    </xdr:from>
    <xdr:to>
      <xdr:col>81</xdr:col>
      <xdr:colOff>101600</xdr:colOff>
      <xdr:row>97</xdr:row>
      <xdr:rowOff>29316</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55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45843</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181795" y="16333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128273</xdr:rowOff>
    </xdr:from>
    <xdr:to>
      <xdr:col>76</xdr:col>
      <xdr:colOff>165100</xdr:colOff>
      <xdr:row>97</xdr:row>
      <xdr:rowOff>58423</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58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74950</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292795" y="16362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142706</xdr:rowOff>
    </xdr:from>
    <xdr:to>
      <xdr:col>72</xdr:col>
      <xdr:colOff>38100</xdr:colOff>
      <xdr:row>97</xdr:row>
      <xdr:rowOff>72856</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60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89383</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03795" y="16377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164595</xdr:rowOff>
    </xdr:from>
    <xdr:to>
      <xdr:col>67</xdr:col>
      <xdr:colOff>101600</xdr:colOff>
      <xdr:row>97</xdr:row>
      <xdr:rowOff>94745</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62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111272</xdr:rowOff>
    </xdr:from>
    <xdr:ext cx="59901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14795" y="16399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30886</xdr:rowOff>
    </xdr:from>
    <xdr:to>
      <xdr:col>116</xdr:col>
      <xdr:colOff>62864</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174386"/>
          <a:ext cx="1269" cy="1611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114643</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801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149013</xdr:rowOff>
    </xdr:from>
    <xdr:ext cx="534377"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494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49,332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30886</xdr:rowOff>
    </xdr:from>
    <xdr:to>
      <xdr:col>116</xdr:col>
      <xdr:colOff>152400</xdr:colOff>
      <xdr:row>30</xdr:row>
      <xdr:rowOff>30886</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1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32093</xdr:rowOff>
    </xdr:from>
    <xdr:ext cx="469744"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547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9216</xdr:rowOff>
    </xdr:from>
    <xdr:to>
      <xdr:col>116</xdr:col>
      <xdr:colOff>114300</xdr:colOff>
      <xdr:row>39</xdr:row>
      <xdr:rowOff>110816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69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25055</xdr:rowOff>
    </xdr:from>
    <xdr:to>
      <xdr:col>112</xdr:col>
      <xdr:colOff>38100</xdr:colOff>
      <xdr:row>39</xdr:row>
      <xdr:rowOff>126655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71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143182</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4017" y="6486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141315</xdr:rowOff>
    </xdr:from>
    <xdr:to>
      <xdr:col>107</xdr:col>
      <xdr:colOff>101600</xdr:colOff>
      <xdr:row>38</xdr:row>
      <xdr:rowOff>71465</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48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87992</xdr:rowOff>
    </xdr:from>
    <xdr:ext cx="469744"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199428" y="6260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41782</xdr:rowOff>
    </xdr:from>
    <xdr:ext cx="469744"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10428" y="638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2424</xdr:rowOff>
    </xdr:from>
    <xdr:to>
      <xdr:col>98</xdr:col>
      <xdr:colOff>38100</xdr:colOff>
      <xdr:row>39</xdr:row>
      <xdr:rowOff>104024</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68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120551</xdr:rowOff>
    </xdr:from>
    <xdr:ext cx="469744"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21428" y="646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159093</xdr:rowOff>
    </xdr:from>
    <xdr:ext cx="249299"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6674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総務費については、類似団体内平均値と比較し、住民一人当たりコストが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612,970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円高くなっているが、新型コロナウイルス感染症による特別定額給付金の給付に伴い増額したものです。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衛生費については、類似団体内平均値との比較では低いものの、住民一人当たりコストが前年度より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40,902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円高くなっているのは、国保直診勘定及び簡易水道特別会計への繰出金の増額によるものです。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商工費については、類似団体内平均値と比較し、住民一人当たりコストが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424,044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円高くなっているが、新型コロナウイルス感染症による経済・観光対策経費及び商工業振興貸付金の増額によるものです。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土木費については、類似団体内平均値と比較し、住民一人当たりコストが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195,247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円高くなっているが、大雪による除雪関連経費の増加によるものです。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教育費については、類似団体内平均値と比較し、住民一人当たりコストが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176,475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円高くなっているが、学校関連施設等整備事業基金及び白川村の未来を担う人材育成基金の増額によるものであり、一時的な増加となります。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岐阜県白川村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財政調整基金残高についてはパーセンテージは低下しているが、災害基金・ふるさと農村活性化基金・学校施設整備基金へ積替えを行ったことにより減少しております。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額は、主に収入の地方債借入が繰越事業の増加により減少し、歳出では普通建設事業は減少したが、施設の除却経費や除雪経費が増額し、これに伴い財政調整基金の取崩しを行ったことにより、実質収支は黒字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実質単年収支においては大きく減少しているが、前年度の実質収支額の差額による影響となります。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岐阜県白川村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一般会計については、特別交付税を含めた地方交付税が約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割を占めており、交付税に依存した財政運営であるが、各事業においては国庫支出金などの特定財源による事業を中心に進めており、実質収支は黒字となっている。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特別会計についても各会計とも黒字ではあるが、それぞれ小規模であるため一般会計からの繰入金に頼らざるを得ない状況は続いており、料金改定を含めた改革により独立採算の原則に沿った経営となるよう努力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216046_&#30333;&#24029;&#26449;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row>
        <row r="53">
          <cell r="BP53">
            <v>52.4</v>
          </cell>
          <cell r="BX53">
            <v>50.4</v>
          </cell>
          <cell r="CF53">
            <v>49</v>
          </cell>
          <cell r="CN53">
            <v>49.9</v>
          </cell>
          <cell r="CV53">
            <v>51.1</v>
          </cell>
        </row>
        <row r="55">
          <cell r="AN55" t="str">
            <v>類似団体内平均値</v>
          </cell>
          <cell r="BP55">
            <v>0</v>
          </cell>
          <cell r="BX55">
            <v>0</v>
          </cell>
          <cell r="CF55">
            <v>0</v>
          </cell>
          <cell r="CN55">
            <v>0</v>
          </cell>
          <cell r="CV55">
            <v>0</v>
          </cell>
        </row>
        <row r="57">
          <cell r="BP57">
            <v>57.9</v>
          </cell>
          <cell r="BX57">
            <v>58.2</v>
          </cell>
          <cell r="CF57">
            <v>59.4</v>
          </cell>
          <cell r="CN57">
            <v>60.4</v>
          </cell>
          <cell r="CV57">
            <v>61.5</v>
          </cell>
        </row>
        <row r="72">
          <cell r="BP72" t="str">
            <v>H28</v>
          </cell>
          <cell r="BX72" t="str">
            <v>H29</v>
          </cell>
          <cell r="CF72" t="str">
            <v>H30</v>
          </cell>
          <cell r="CN72" t="str">
            <v>R01</v>
          </cell>
          <cell r="CV72" t="str">
            <v>R02</v>
          </cell>
        </row>
        <row r="73">
          <cell r="AN73" t="str">
            <v>当該団体値</v>
          </cell>
        </row>
        <row r="75">
          <cell r="BP75">
            <v>1</v>
          </cell>
          <cell r="BX75">
            <v>0.1</v>
          </cell>
          <cell r="CF75">
            <v>0</v>
          </cell>
          <cell r="CN75">
            <v>0.8</v>
          </cell>
          <cell r="CV75">
            <v>2</v>
          </cell>
        </row>
        <row r="77">
          <cell r="AN77" t="str">
            <v>類似団体内平均値</v>
          </cell>
          <cell r="BP77">
            <v>0</v>
          </cell>
          <cell r="BX77">
            <v>0</v>
          </cell>
          <cell r="CF77">
            <v>0</v>
          </cell>
          <cell r="CN77">
            <v>0</v>
          </cell>
          <cell r="CV77">
            <v>0</v>
          </cell>
        </row>
        <row r="79">
          <cell r="BP79">
            <v>6.9</v>
          </cell>
          <cell r="BX79">
            <v>7.1</v>
          </cell>
          <cell r="CF79">
            <v>7.4</v>
          </cell>
          <cell r="CN79">
            <v>7.4</v>
          </cell>
          <cell r="CV79">
            <v>8</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5348482</v>
      </c>
      <c r="BO4" s="426"/>
      <c r="BP4" s="426"/>
      <c r="BQ4" s="426"/>
      <c r="BR4" s="426"/>
      <c r="BS4" s="426"/>
      <c r="BT4" s="426"/>
      <c r="BU4" s="427"/>
      <c r="BV4" s="425">
        <v>4040263</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6.5</v>
      </c>
      <c r="CU4" s="610"/>
      <c r="CV4" s="610"/>
      <c r="CW4" s="610"/>
      <c r="CX4" s="610"/>
      <c r="CY4" s="610"/>
      <c r="CZ4" s="610"/>
      <c r="DA4" s="611"/>
      <c r="DB4" s="609">
        <v>20.5</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5203416</v>
      </c>
      <c r="BO5" s="431"/>
      <c r="BP5" s="431"/>
      <c r="BQ5" s="431"/>
      <c r="BR5" s="431"/>
      <c r="BS5" s="431"/>
      <c r="BT5" s="431"/>
      <c r="BU5" s="432"/>
      <c r="BV5" s="430">
        <v>3663418</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72.099999999999994</v>
      </c>
      <c r="CU5" s="401"/>
      <c r="CV5" s="401"/>
      <c r="CW5" s="401"/>
      <c r="CX5" s="401"/>
      <c r="CY5" s="401"/>
      <c r="CZ5" s="401"/>
      <c r="DA5" s="402"/>
      <c r="DB5" s="400">
        <v>74.8</v>
      </c>
      <c r="DC5" s="401"/>
      <c r="DD5" s="401"/>
      <c r="DE5" s="401"/>
      <c r="DF5" s="401"/>
      <c r="DG5" s="401"/>
      <c r="DH5" s="401"/>
      <c r="DI5" s="402"/>
      <c r="DJ5" s="186"/>
      <c r="DK5" s="186"/>
      <c r="DL5" s="186"/>
      <c r="DM5" s="186"/>
      <c r="DN5" s="186"/>
      <c r="DO5" s="186"/>
    </row>
    <row r="6" spans="1:119" ht="18.75" customHeight="1" x14ac:dyDescent="0.15">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94</v>
      </c>
      <c r="AV6" s="488"/>
      <c r="AW6" s="488"/>
      <c r="AX6" s="488"/>
      <c r="AY6" s="410" t="s">
        <v>102</v>
      </c>
      <c r="AZ6" s="411"/>
      <c r="BA6" s="411"/>
      <c r="BB6" s="411"/>
      <c r="BC6" s="411"/>
      <c r="BD6" s="411"/>
      <c r="BE6" s="411"/>
      <c r="BF6" s="411"/>
      <c r="BG6" s="411"/>
      <c r="BH6" s="411"/>
      <c r="BI6" s="411"/>
      <c r="BJ6" s="411"/>
      <c r="BK6" s="411"/>
      <c r="BL6" s="411"/>
      <c r="BM6" s="412"/>
      <c r="BN6" s="430">
        <v>145066</v>
      </c>
      <c r="BO6" s="431"/>
      <c r="BP6" s="431"/>
      <c r="BQ6" s="431"/>
      <c r="BR6" s="431"/>
      <c r="BS6" s="431"/>
      <c r="BT6" s="431"/>
      <c r="BU6" s="432"/>
      <c r="BV6" s="430">
        <v>376845</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74.400000000000006</v>
      </c>
      <c r="CU6" s="584"/>
      <c r="CV6" s="584"/>
      <c r="CW6" s="584"/>
      <c r="CX6" s="584"/>
      <c r="CY6" s="584"/>
      <c r="CZ6" s="584"/>
      <c r="DA6" s="585"/>
      <c r="DB6" s="583">
        <v>77.3</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94</v>
      </c>
      <c r="AV7" s="488"/>
      <c r="AW7" s="488"/>
      <c r="AX7" s="488"/>
      <c r="AY7" s="410" t="s">
        <v>105</v>
      </c>
      <c r="AZ7" s="411"/>
      <c r="BA7" s="411"/>
      <c r="BB7" s="411"/>
      <c r="BC7" s="411"/>
      <c r="BD7" s="411"/>
      <c r="BE7" s="411"/>
      <c r="BF7" s="411"/>
      <c r="BG7" s="411"/>
      <c r="BH7" s="411"/>
      <c r="BI7" s="411"/>
      <c r="BJ7" s="411"/>
      <c r="BK7" s="411"/>
      <c r="BL7" s="411"/>
      <c r="BM7" s="412"/>
      <c r="BN7" s="430">
        <v>33229</v>
      </c>
      <c r="BO7" s="431"/>
      <c r="BP7" s="431"/>
      <c r="BQ7" s="431"/>
      <c r="BR7" s="431"/>
      <c r="BS7" s="431"/>
      <c r="BT7" s="431"/>
      <c r="BU7" s="432"/>
      <c r="BV7" s="430">
        <v>35888</v>
      </c>
      <c r="BW7" s="431"/>
      <c r="BX7" s="431"/>
      <c r="BY7" s="431"/>
      <c r="BZ7" s="431"/>
      <c r="CA7" s="431"/>
      <c r="CB7" s="431"/>
      <c r="CC7" s="432"/>
      <c r="CD7" s="439" t="s">
        <v>106</v>
      </c>
      <c r="CE7" s="440"/>
      <c r="CF7" s="440"/>
      <c r="CG7" s="440"/>
      <c r="CH7" s="440"/>
      <c r="CI7" s="440"/>
      <c r="CJ7" s="440"/>
      <c r="CK7" s="440"/>
      <c r="CL7" s="440"/>
      <c r="CM7" s="440"/>
      <c r="CN7" s="440"/>
      <c r="CO7" s="440"/>
      <c r="CP7" s="440"/>
      <c r="CQ7" s="440"/>
      <c r="CR7" s="440"/>
      <c r="CS7" s="441"/>
      <c r="CT7" s="430">
        <v>1731886</v>
      </c>
      <c r="CU7" s="431"/>
      <c r="CV7" s="431"/>
      <c r="CW7" s="431"/>
      <c r="CX7" s="431"/>
      <c r="CY7" s="431"/>
      <c r="CZ7" s="431"/>
      <c r="DA7" s="432"/>
      <c r="DB7" s="430">
        <v>1667081</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107</v>
      </c>
      <c r="AN8" s="404"/>
      <c r="AO8" s="404"/>
      <c r="AP8" s="404"/>
      <c r="AQ8" s="404"/>
      <c r="AR8" s="404"/>
      <c r="AS8" s="404"/>
      <c r="AT8" s="405"/>
      <c r="AU8" s="487" t="s">
        <v>94</v>
      </c>
      <c r="AV8" s="488"/>
      <c r="AW8" s="488"/>
      <c r="AX8" s="488"/>
      <c r="AY8" s="410" t="s">
        <v>108</v>
      </c>
      <c r="AZ8" s="411"/>
      <c r="BA8" s="411"/>
      <c r="BB8" s="411"/>
      <c r="BC8" s="411"/>
      <c r="BD8" s="411"/>
      <c r="BE8" s="411"/>
      <c r="BF8" s="411"/>
      <c r="BG8" s="411"/>
      <c r="BH8" s="411"/>
      <c r="BI8" s="411"/>
      <c r="BJ8" s="411"/>
      <c r="BK8" s="411"/>
      <c r="BL8" s="411"/>
      <c r="BM8" s="412"/>
      <c r="BN8" s="430">
        <v>111837</v>
      </c>
      <c r="BO8" s="431"/>
      <c r="BP8" s="431"/>
      <c r="BQ8" s="431"/>
      <c r="BR8" s="431"/>
      <c r="BS8" s="431"/>
      <c r="BT8" s="431"/>
      <c r="BU8" s="432"/>
      <c r="BV8" s="430">
        <v>340957</v>
      </c>
      <c r="BW8" s="431"/>
      <c r="BX8" s="431"/>
      <c r="BY8" s="431"/>
      <c r="BZ8" s="431"/>
      <c r="CA8" s="431"/>
      <c r="CB8" s="431"/>
      <c r="CC8" s="432"/>
      <c r="CD8" s="439" t="s">
        <v>109</v>
      </c>
      <c r="CE8" s="440"/>
      <c r="CF8" s="440"/>
      <c r="CG8" s="440"/>
      <c r="CH8" s="440"/>
      <c r="CI8" s="440"/>
      <c r="CJ8" s="440"/>
      <c r="CK8" s="440"/>
      <c r="CL8" s="440"/>
      <c r="CM8" s="440"/>
      <c r="CN8" s="440"/>
      <c r="CO8" s="440"/>
      <c r="CP8" s="440"/>
      <c r="CQ8" s="440"/>
      <c r="CR8" s="440"/>
      <c r="CS8" s="441"/>
      <c r="CT8" s="543">
        <v>0.36</v>
      </c>
      <c r="CU8" s="544"/>
      <c r="CV8" s="544"/>
      <c r="CW8" s="544"/>
      <c r="CX8" s="544"/>
      <c r="CY8" s="544"/>
      <c r="CZ8" s="544"/>
      <c r="DA8" s="545"/>
      <c r="DB8" s="543">
        <v>0.35</v>
      </c>
      <c r="DC8" s="544"/>
      <c r="DD8" s="544"/>
      <c r="DE8" s="544"/>
      <c r="DF8" s="544"/>
      <c r="DG8" s="544"/>
      <c r="DH8" s="544"/>
      <c r="DI8" s="545"/>
      <c r="DJ8" s="186"/>
      <c r="DK8" s="186"/>
      <c r="DL8" s="186"/>
      <c r="DM8" s="186"/>
      <c r="DN8" s="186"/>
      <c r="DO8" s="186"/>
    </row>
    <row r="9" spans="1:119" ht="18.75" customHeight="1" thickBot="1" x14ac:dyDescent="0.2">
      <c r="A9" s="187"/>
      <c r="B9" s="572" t="s">
        <v>110</v>
      </c>
      <c r="C9" s="573"/>
      <c r="D9" s="573"/>
      <c r="E9" s="573"/>
      <c r="F9" s="573"/>
      <c r="G9" s="573"/>
      <c r="H9" s="573"/>
      <c r="I9" s="573"/>
      <c r="J9" s="573"/>
      <c r="K9" s="493"/>
      <c r="L9" s="574" t="s">
        <v>111</v>
      </c>
      <c r="M9" s="575"/>
      <c r="N9" s="575"/>
      <c r="O9" s="575"/>
      <c r="P9" s="575"/>
      <c r="Q9" s="576"/>
      <c r="R9" s="577">
        <v>1511</v>
      </c>
      <c r="S9" s="578"/>
      <c r="T9" s="578"/>
      <c r="U9" s="578"/>
      <c r="V9" s="579"/>
      <c r="W9" s="509" t="s">
        <v>112</v>
      </c>
      <c r="X9" s="510"/>
      <c r="Y9" s="510"/>
      <c r="Z9" s="510"/>
      <c r="AA9" s="510"/>
      <c r="AB9" s="510"/>
      <c r="AC9" s="510"/>
      <c r="AD9" s="510"/>
      <c r="AE9" s="510"/>
      <c r="AF9" s="510"/>
      <c r="AG9" s="510"/>
      <c r="AH9" s="510"/>
      <c r="AI9" s="510"/>
      <c r="AJ9" s="510"/>
      <c r="AK9" s="510"/>
      <c r="AL9" s="580"/>
      <c r="AM9" s="499" t="s">
        <v>113</v>
      </c>
      <c r="AN9" s="404"/>
      <c r="AO9" s="404"/>
      <c r="AP9" s="404"/>
      <c r="AQ9" s="404"/>
      <c r="AR9" s="404"/>
      <c r="AS9" s="404"/>
      <c r="AT9" s="405"/>
      <c r="AU9" s="487" t="s">
        <v>114</v>
      </c>
      <c r="AV9" s="488"/>
      <c r="AW9" s="488"/>
      <c r="AX9" s="488"/>
      <c r="AY9" s="410" t="s">
        <v>115</v>
      </c>
      <c r="AZ9" s="411"/>
      <c r="BA9" s="411"/>
      <c r="BB9" s="411"/>
      <c r="BC9" s="411"/>
      <c r="BD9" s="411"/>
      <c r="BE9" s="411"/>
      <c r="BF9" s="411"/>
      <c r="BG9" s="411"/>
      <c r="BH9" s="411"/>
      <c r="BI9" s="411"/>
      <c r="BJ9" s="411"/>
      <c r="BK9" s="411"/>
      <c r="BL9" s="411"/>
      <c r="BM9" s="412"/>
      <c r="BN9" s="430">
        <v>-229120</v>
      </c>
      <c r="BO9" s="431"/>
      <c r="BP9" s="431"/>
      <c r="BQ9" s="431"/>
      <c r="BR9" s="431"/>
      <c r="BS9" s="431"/>
      <c r="BT9" s="431"/>
      <c r="BU9" s="432"/>
      <c r="BV9" s="430">
        <v>116025</v>
      </c>
      <c r="BW9" s="431"/>
      <c r="BX9" s="431"/>
      <c r="BY9" s="431"/>
      <c r="BZ9" s="431"/>
      <c r="CA9" s="431"/>
      <c r="CB9" s="431"/>
      <c r="CC9" s="432"/>
      <c r="CD9" s="439" t="s">
        <v>116</v>
      </c>
      <c r="CE9" s="440"/>
      <c r="CF9" s="440"/>
      <c r="CG9" s="440"/>
      <c r="CH9" s="440"/>
      <c r="CI9" s="440"/>
      <c r="CJ9" s="440"/>
      <c r="CK9" s="440"/>
      <c r="CL9" s="440"/>
      <c r="CM9" s="440"/>
      <c r="CN9" s="440"/>
      <c r="CO9" s="440"/>
      <c r="CP9" s="440"/>
      <c r="CQ9" s="440"/>
      <c r="CR9" s="440"/>
      <c r="CS9" s="441"/>
      <c r="CT9" s="400">
        <v>9.1</v>
      </c>
      <c r="CU9" s="401"/>
      <c r="CV9" s="401"/>
      <c r="CW9" s="401"/>
      <c r="CX9" s="401"/>
      <c r="CY9" s="401"/>
      <c r="CZ9" s="401"/>
      <c r="DA9" s="402"/>
      <c r="DB9" s="400">
        <v>14.1</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117</v>
      </c>
      <c r="M10" s="404"/>
      <c r="N10" s="404"/>
      <c r="O10" s="404"/>
      <c r="P10" s="404"/>
      <c r="Q10" s="405"/>
      <c r="R10" s="406">
        <v>1609</v>
      </c>
      <c r="S10" s="407"/>
      <c r="T10" s="407"/>
      <c r="U10" s="407"/>
      <c r="V10" s="409"/>
      <c r="W10" s="581"/>
      <c r="X10" s="392"/>
      <c r="Y10" s="392"/>
      <c r="Z10" s="392"/>
      <c r="AA10" s="392"/>
      <c r="AB10" s="392"/>
      <c r="AC10" s="392"/>
      <c r="AD10" s="392"/>
      <c r="AE10" s="392"/>
      <c r="AF10" s="392"/>
      <c r="AG10" s="392"/>
      <c r="AH10" s="392"/>
      <c r="AI10" s="392"/>
      <c r="AJ10" s="392"/>
      <c r="AK10" s="392"/>
      <c r="AL10" s="582"/>
      <c r="AM10" s="499" t="s">
        <v>118</v>
      </c>
      <c r="AN10" s="404"/>
      <c r="AO10" s="404"/>
      <c r="AP10" s="404"/>
      <c r="AQ10" s="404"/>
      <c r="AR10" s="404"/>
      <c r="AS10" s="404"/>
      <c r="AT10" s="405"/>
      <c r="AU10" s="487" t="s">
        <v>114</v>
      </c>
      <c r="AV10" s="488"/>
      <c r="AW10" s="488"/>
      <c r="AX10" s="488"/>
      <c r="AY10" s="410" t="s">
        <v>119</v>
      </c>
      <c r="AZ10" s="411"/>
      <c r="BA10" s="411"/>
      <c r="BB10" s="411"/>
      <c r="BC10" s="411"/>
      <c r="BD10" s="411"/>
      <c r="BE10" s="411"/>
      <c r="BF10" s="411"/>
      <c r="BG10" s="411"/>
      <c r="BH10" s="411"/>
      <c r="BI10" s="411"/>
      <c r="BJ10" s="411"/>
      <c r="BK10" s="411"/>
      <c r="BL10" s="411"/>
      <c r="BM10" s="412"/>
      <c r="BN10" s="430">
        <v>170000</v>
      </c>
      <c r="BO10" s="431"/>
      <c r="BP10" s="431"/>
      <c r="BQ10" s="431"/>
      <c r="BR10" s="431"/>
      <c r="BS10" s="431"/>
      <c r="BT10" s="431"/>
      <c r="BU10" s="432"/>
      <c r="BV10" s="430">
        <v>113300</v>
      </c>
      <c r="BW10" s="431"/>
      <c r="BX10" s="431"/>
      <c r="BY10" s="431"/>
      <c r="BZ10" s="431"/>
      <c r="CA10" s="431"/>
      <c r="CB10" s="431"/>
      <c r="CC10" s="432"/>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121</v>
      </c>
      <c r="M11" s="477"/>
      <c r="N11" s="477"/>
      <c r="O11" s="477"/>
      <c r="P11" s="477"/>
      <c r="Q11" s="478"/>
      <c r="R11" s="569" t="s">
        <v>122</v>
      </c>
      <c r="S11" s="570"/>
      <c r="T11" s="570"/>
      <c r="U11" s="570"/>
      <c r="V11" s="571"/>
      <c r="W11" s="581"/>
      <c r="X11" s="392"/>
      <c r="Y11" s="392"/>
      <c r="Z11" s="392"/>
      <c r="AA11" s="392"/>
      <c r="AB11" s="392"/>
      <c r="AC11" s="392"/>
      <c r="AD11" s="392"/>
      <c r="AE11" s="392"/>
      <c r="AF11" s="392"/>
      <c r="AG11" s="392"/>
      <c r="AH11" s="392"/>
      <c r="AI11" s="392"/>
      <c r="AJ11" s="392"/>
      <c r="AK11" s="392"/>
      <c r="AL11" s="582"/>
      <c r="AM11" s="499" t="s">
        <v>123</v>
      </c>
      <c r="AN11" s="404"/>
      <c r="AO11" s="404"/>
      <c r="AP11" s="404"/>
      <c r="AQ11" s="404"/>
      <c r="AR11" s="404"/>
      <c r="AS11" s="404"/>
      <c r="AT11" s="405"/>
      <c r="AU11" s="487" t="s">
        <v>124</v>
      </c>
      <c r="AV11" s="488"/>
      <c r="AW11" s="488"/>
      <c r="AX11" s="488"/>
      <c r="AY11" s="410" t="s">
        <v>125</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126</v>
      </c>
      <c r="CE11" s="440"/>
      <c r="CF11" s="440"/>
      <c r="CG11" s="440"/>
      <c r="CH11" s="440"/>
      <c r="CI11" s="440"/>
      <c r="CJ11" s="440"/>
      <c r="CK11" s="440"/>
      <c r="CL11" s="440"/>
      <c r="CM11" s="440"/>
      <c r="CN11" s="440"/>
      <c r="CO11" s="440"/>
      <c r="CP11" s="440"/>
      <c r="CQ11" s="440"/>
      <c r="CR11" s="440"/>
      <c r="CS11" s="441"/>
      <c r="CT11" s="543" t="s">
        <v>127</v>
      </c>
      <c r="CU11" s="544"/>
      <c r="CV11" s="544"/>
      <c r="CW11" s="544"/>
      <c r="CX11" s="544"/>
      <c r="CY11" s="544"/>
      <c r="CZ11" s="544"/>
      <c r="DA11" s="545"/>
      <c r="DB11" s="543" t="s">
        <v>128</v>
      </c>
      <c r="DC11" s="544"/>
      <c r="DD11" s="544"/>
      <c r="DE11" s="544"/>
      <c r="DF11" s="544"/>
      <c r="DG11" s="544"/>
      <c r="DH11" s="544"/>
      <c r="DI11" s="545"/>
      <c r="DJ11" s="186"/>
      <c r="DK11" s="186"/>
      <c r="DL11" s="186"/>
      <c r="DM11" s="186"/>
      <c r="DN11" s="186"/>
      <c r="DO11" s="186"/>
    </row>
    <row r="12" spans="1:119" ht="18.75" customHeight="1" x14ac:dyDescent="0.15">
      <c r="A12" s="187"/>
      <c r="B12" s="546" t="s">
        <v>129</v>
      </c>
      <c r="C12" s="547"/>
      <c r="D12" s="547"/>
      <c r="E12" s="547"/>
      <c r="F12" s="547"/>
      <c r="G12" s="547"/>
      <c r="H12" s="547"/>
      <c r="I12" s="547"/>
      <c r="J12" s="547"/>
      <c r="K12" s="548"/>
      <c r="L12" s="555" t="s">
        <v>130</v>
      </c>
      <c r="M12" s="556"/>
      <c r="N12" s="556"/>
      <c r="O12" s="556"/>
      <c r="P12" s="556"/>
      <c r="Q12" s="557"/>
      <c r="R12" s="558">
        <v>1572</v>
      </c>
      <c r="S12" s="559"/>
      <c r="T12" s="559"/>
      <c r="U12" s="559"/>
      <c r="V12" s="560"/>
      <c r="W12" s="561" t="s">
        <v>1</v>
      </c>
      <c r="X12" s="488"/>
      <c r="Y12" s="488"/>
      <c r="Z12" s="488"/>
      <c r="AA12" s="488"/>
      <c r="AB12" s="562"/>
      <c r="AC12" s="563" t="s">
        <v>131</v>
      </c>
      <c r="AD12" s="564"/>
      <c r="AE12" s="564"/>
      <c r="AF12" s="564"/>
      <c r="AG12" s="565"/>
      <c r="AH12" s="563" t="s">
        <v>132</v>
      </c>
      <c r="AI12" s="564"/>
      <c r="AJ12" s="564"/>
      <c r="AK12" s="564"/>
      <c r="AL12" s="566"/>
      <c r="AM12" s="499" t="s">
        <v>133</v>
      </c>
      <c r="AN12" s="404"/>
      <c r="AO12" s="404"/>
      <c r="AP12" s="404"/>
      <c r="AQ12" s="404"/>
      <c r="AR12" s="404"/>
      <c r="AS12" s="404"/>
      <c r="AT12" s="405"/>
      <c r="AU12" s="487" t="s">
        <v>94</v>
      </c>
      <c r="AV12" s="488"/>
      <c r="AW12" s="488"/>
      <c r="AX12" s="488"/>
      <c r="AY12" s="410" t="s">
        <v>134</v>
      </c>
      <c r="AZ12" s="411"/>
      <c r="BA12" s="411"/>
      <c r="BB12" s="411"/>
      <c r="BC12" s="411"/>
      <c r="BD12" s="411"/>
      <c r="BE12" s="411"/>
      <c r="BF12" s="411"/>
      <c r="BG12" s="411"/>
      <c r="BH12" s="411"/>
      <c r="BI12" s="411"/>
      <c r="BJ12" s="411"/>
      <c r="BK12" s="411"/>
      <c r="BL12" s="411"/>
      <c r="BM12" s="412"/>
      <c r="BN12" s="430">
        <v>1260007</v>
      </c>
      <c r="BO12" s="431"/>
      <c r="BP12" s="431"/>
      <c r="BQ12" s="431"/>
      <c r="BR12" s="431"/>
      <c r="BS12" s="431"/>
      <c r="BT12" s="431"/>
      <c r="BU12" s="432"/>
      <c r="BV12" s="430">
        <v>100000</v>
      </c>
      <c r="BW12" s="431"/>
      <c r="BX12" s="431"/>
      <c r="BY12" s="431"/>
      <c r="BZ12" s="431"/>
      <c r="CA12" s="431"/>
      <c r="CB12" s="431"/>
      <c r="CC12" s="432"/>
      <c r="CD12" s="439" t="s">
        <v>135</v>
      </c>
      <c r="CE12" s="440"/>
      <c r="CF12" s="440"/>
      <c r="CG12" s="440"/>
      <c r="CH12" s="440"/>
      <c r="CI12" s="440"/>
      <c r="CJ12" s="440"/>
      <c r="CK12" s="440"/>
      <c r="CL12" s="440"/>
      <c r="CM12" s="440"/>
      <c r="CN12" s="440"/>
      <c r="CO12" s="440"/>
      <c r="CP12" s="440"/>
      <c r="CQ12" s="440"/>
      <c r="CR12" s="440"/>
      <c r="CS12" s="441"/>
      <c r="CT12" s="543" t="s">
        <v>136</v>
      </c>
      <c r="CU12" s="544"/>
      <c r="CV12" s="544"/>
      <c r="CW12" s="544"/>
      <c r="CX12" s="544"/>
      <c r="CY12" s="544"/>
      <c r="CZ12" s="544"/>
      <c r="DA12" s="545"/>
      <c r="DB12" s="543" t="s">
        <v>137</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138</v>
      </c>
      <c r="N13" s="531"/>
      <c r="O13" s="531"/>
      <c r="P13" s="531"/>
      <c r="Q13" s="532"/>
      <c r="R13" s="533">
        <v>1545</v>
      </c>
      <c r="S13" s="534"/>
      <c r="T13" s="534"/>
      <c r="U13" s="534"/>
      <c r="V13" s="535"/>
      <c r="W13" s="521" t="s">
        <v>139</v>
      </c>
      <c r="X13" s="443"/>
      <c r="Y13" s="443"/>
      <c r="Z13" s="443"/>
      <c r="AA13" s="443"/>
      <c r="AB13" s="444"/>
      <c r="AC13" s="406">
        <v>22</v>
      </c>
      <c r="AD13" s="407"/>
      <c r="AE13" s="407"/>
      <c r="AF13" s="407"/>
      <c r="AG13" s="408"/>
      <c r="AH13" s="406">
        <v>28</v>
      </c>
      <c r="AI13" s="407"/>
      <c r="AJ13" s="407"/>
      <c r="AK13" s="407"/>
      <c r="AL13" s="409"/>
      <c r="AM13" s="499" t="s">
        <v>140</v>
      </c>
      <c r="AN13" s="404"/>
      <c r="AO13" s="404"/>
      <c r="AP13" s="404"/>
      <c r="AQ13" s="404"/>
      <c r="AR13" s="404"/>
      <c r="AS13" s="404"/>
      <c r="AT13" s="405"/>
      <c r="AU13" s="487" t="s">
        <v>141</v>
      </c>
      <c r="AV13" s="488"/>
      <c r="AW13" s="488"/>
      <c r="AX13" s="488"/>
      <c r="AY13" s="410" t="s">
        <v>142</v>
      </c>
      <c r="AZ13" s="411"/>
      <c r="BA13" s="411"/>
      <c r="BB13" s="411"/>
      <c r="BC13" s="411"/>
      <c r="BD13" s="411"/>
      <c r="BE13" s="411"/>
      <c r="BF13" s="411"/>
      <c r="BG13" s="411"/>
      <c r="BH13" s="411"/>
      <c r="BI13" s="411"/>
      <c r="BJ13" s="411"/>
      <c r="BK13" s="411"/>
      <c r="BL13" s="411"/>
      <c r="BM13" s="412"/>
      <c r="BN13" s="430">
        <v>-1319127</v>
      </c>
      <c r="BO13" s="431"/>
      <c r="BP13" s="431"/>
      <c r="BQ13" s="431"/>
      <c r="BR13" s="431"/>
      <c r="BS13" s="431"/>
      <c r="BT13" s="431"/>
      <c r="BU13" s="432"/>
      <c r="BV13" s="430">
        <v>129325</v>
      </c>
      <c r="BW13" s="431"/>
      <c r="BX13" s="431"/>
      <c r="BY13" s="431"/>
      <c r="BZ13" s="431"/>
      <c r="CA13" s="431"/>
      <c r="CB13" s="431"/>
      <c r="CC13" s="432"/>
      <c r="CD13" s="439" t="s">
        <v>143</v>
      </c>
      <c r="CE13" s="440"/>
      <c r="CF13" s="440"/>
      <c r="CG13" s="440"/>
      <c r="CH13" s="440"/>
      <c r="CI13" s="440"/>
      <c r="CJ13" s="440"/>
      <c r="CK13" s="440"/>
      <c r="CL13" s="440"/>
      <c r="CM13" s="440"/>
      <c r="CN13" s="440"/>
      <c r="CO13" s="440"/>
      <c r="CP13" s="440"/>
      <c r="CQ13" s="440"/>
      <c r="CR13" s="440"/>
      <c r="CS13" s="441"/>
      <c r="CT13" s="400">
        <v>2</v>
      </c>
      <c r="CU13" s="401"/>
      <c r="CV13" s="401"/>
      <c r="CW13" s="401"/>
      <c r="CX13" s="401"/>
      <c r="CY13" s="401"/>
      <c r="CZ13" s="401"/>
      <c r="DA13" s="402"/>
      <c r="DB13" s="400">
        <v>0.8</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144</v>
      </c>
      <c r="M14" s="567"/>
      <c r="N14" s="567"/>
      <c r="O14" s="567"/>
      <c r="P14" s="567"/>
      <c r="Q14" s="568"/>
      <c r="R14" s="533">
        <v>1608</v>
      </c>
      <c r="S14" s="534"/>
      <c r="T14" s="534"/>
      <c r="U14" s="534"/>
      <c r="V14" s="535"/>
      <c r="W14" s="536"/>
      <c r="X14" s="446"/>
      <c r="Y14" s="446"/>
      <c r="Z14" s="446"/>
      <c r="AA14" s="446"/>
      <c r="AB14" s="447"/>
      <c r="AC14" s="526">
        <v>2.2999999999999998</v>
      </c>
      <c r="AD14" s="527"/>
      <c r="AE14" s="527"/>
      <c r="AF14" s="527"/>
      <c r="AG14" s="528"/>
      <c r="AH14" s="526">
        <v>2.7</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145</v>
      </c>
      <c r="CE14" s="437"/>
      <c r="CF14" s="437"/>
      <c r="CG14" s="437"/>
      <c r="CH14" s="437"/>
      <c r="CI14" s="437"/>
      <c r="CJ14" s="437"/>
      <c r="CK14" s="437"/>
      <c r="CL14" s="437"/>
      <c r="CM14" s="437"/>
      <c r="CN14" s="437"/>
      <c r="CO14" s="437"/>
      <c r="CP14" s="437"/>
      <c r="CQ14" s="437"/>
      <c r="CR14" s="437"/>
      <c r="CS14" s="438"/>
      <c r="CT14" s="537" t="s">
        <v>128</v>
      </c>
      <c r="CU14" s="538"/>
      <c r="CV14" s="538"/>
      <c r="CW14" s="538"/>
      <c r="CX14" s="538"/>
      <c r="CY14" s="538"/>
      <c r="CZ14" s="538"/>
      <c r="DA14" s="539"/>
      <c r="DB14" s="537" t="s">
        <v>136</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146</v>
      </c>
      <c r="N15" s="531"/>
      <c r="O15" s="531"/>
      <c r="P15" s="531"/>
      <c r="Q15" s="532"/>
      <c r="R15" s="533">
        <v>1579</v>
      </c>
      <c r="S15" s="534"/>
      <c r="T15" s="534"/>
      <c r="U15" s="534"/>
      <c r="V15" s="535"/>
      <c r="W15" s="521" t="s">
        <v>147</v>
      </c>
      <c r="X15" s="443"/>
      <c r="Y15" s="443"/>
      <c r="Z15" s="443"/>
      <c r="AA15" s="443"/>
      <c r="AB15" s="444"/>
      <c r="AC15" s="406">
        <v>207</v>
      </c>
      <c r="AD15" s="407"/>
      <c r="AE15" s="407"/>
      <c r="AF15" s="407"/>
      <c r="AG15" s="408"/>
      <c r="AH15" s="406">
        <v>223</v>
      </c>
      <c r="AI15" s="407"/>
      <c r="AJ15" s="407"/>
      <c r="AK15" s="407"/>
      <c r="AL15" s="409"/>
      <c r="AM15" s="499"/>
      <c r="AN15" s="404"/>
      <c r="AO15" s="404"/>
      <c r="AP15" s="404"/>
      <c r="AQ15" s="404"/>
      <c r="AR15" s="404"/>
      <c r="AS15" s="404"/>
      <c r="AT15" s="405"/>
      <c r="AU15" s="487"/>
      <c r="AV15" s="488"/>
      <c r="AW15" s="488"/>
      <c r="AX15" s="488"/>
      <c r="AY15" s="422" t="s">
        <v>148</v>
      </c>
      <c r="AZ15" s="423"/>
      <c r="BA15" s="423"/>
      <c r="BB15" s="423"/>
      <c r="BC15" s="423"/>
      <c r="BD15" s="423"/>
      <c r="BE15" s="423"/>
      <c r="BF15" s="423"/>
      <c r="BG15" s="423"/>
      <c r="BH15" s="423"/>
      <c r="BI15" s="423"/>
      <c r="BJ15" s="423"/>
      <c r="BK15" s="423"/>
      <c r="BL15" s="423"/>
      <c r="BM15" s="424"/>
      <c r="BN15" s="425">
        <v>540175</v>
      </c>
      <c r="BO15" s="426"/>
      <c r="BP15" s="426"/>
      <c r="BQ15" s="426"/>
      <c r="BR15" s="426"/>
      <c r="BS15" s="426"/>
      <c r="BT15" s="426"/>
      <c r="BU15" s="427"/>
      <c r="BV15" s="425">
        <v>514500</v>
      </c>
      <c r="BW15" s="426"/>
      <c r="BX15" s="426"/>
      <c r="BY15" s="426"/>
      <c r="BZ15" s="426"/>
      <c r="CA15" s="426"/>
      <c r="CB15" s="426"/>
      <c r="CC15" s="427"/>
      <c r="CD15" s="540" t="s">
        <v>149</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150</v>
      </c>
      <c r="M16" s="524"/>
      <c r="N16" s="524"/>
      <c r="O16" s="524"/>
      <c r="P16" s="524"/>
      <c r="Q16" s="525"/>
      <c r="R16" s="518" t="s">
        <v>151</v>
      </c>
      <c r="S16" s="519"/>
      <c r="T16" s="519"/>
      <c r="U16" s="519"/>
      <c r="V16" s="520"/>
      <c r="W16" s="536"/>
      <c r="X16" s="446"/>
      <c r="Y16" s="446"/>
      <c r="Z16" s="446"/>
      <c r="AA16" s="446"/>
      <c r="AB16" s="447"/>
      <c r="AC16" s="526">
        <v>21.3</v>
      </c>
      <c r="AD16" s="527"/>
      <c r="AE16" s="527"/>
      <c r="AF16" s="527"/>
      <c r="AG16" s="528"/>
      <c r="AH16" s="526">
        <v>21.7</v>
      </c>
      <c r="AI16" s="527"/>
      <c r="AJ16" s="527"/>
      <c r="AK16" s="527"/>
      <c r="AL16" s="529"/>
      <c r="AM16" s="499"/>
      <c r="AN16" s="404"/>
      <c r="AO16" s="404"/>
      <c r="AP16" s="404"/>
      <c r="AQ16" s="404"/>
      <c r="AR16" s="404"/>
      <c r="AS16" s="404"/>
      <c r="AT16" s="405"/>
      <c r="AU16" s="487"/>
      <c r="AV16" s="488"/>
      <c r="AW16" s="488"/>
      <c r="AX16" s="488"/>
      <c r="AY16" s="410" t="s">
        <v>152</v>
      </c>
      <c r="AZ16" s="411"/>
      <c r="BA16" s="411"/>
      <c r="BB16" s="411"/>
      <c r="BC16" s="411"/>
      <c r="BD16" s="411"/>
      <c r="BE16" s="411"/>
      <c r="BF16" s="411"/>
      <c r="BG16" s="411"/>
      <c r="BH16" s="411"/>
      <c r="BI16" s="411"/>
      <c r="BJ16" s="411"/>
      <c r="BK16" s="411"/>
      <c r="BL16" s="411"/>
      <c r="BM16" s="412"/>
      <c r="BN16" s="430">
        <v>1517207</v>
      </c>
      <c r="BO16" s="431"/>
      <c r="BP16" s="431"/>
      <c r="BQ16" s="431"/>
      <c r="BR16" s="431"/>
      <c r="BS16" s="431"/>
      <c r="BT16" s="431"/>
      <c r="BU16" s="432"/>
      <c r="BV16" s="430">
        <v>1441510</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153</v>
      </c>
      <c r="N17" s="516"/>
      <c r="O17" s="516"/>
      <c r="P17" s="516"/>
      <c r="Q17" s="517"/>
      <c r="R17" s="518" t="s">
        <v>151</v>
      </c>
      <c r="S17" s="519"/>
      <c r="T17" s="519"/>
      <c r="U17" s="519"/>
      <c r="V17" s="520"/>
      <c r="W17" s="521" t="s">
        <v>154</v>
      </c>
      <c r="X17" s="443"/>
      <c r="Y17" s="443"/>
      <c r="Z17" s="443"/>
      <c r="AA17" s="443"/>
      <c r="AB17" s="444"/>
      <c r="AC17" s="406">
        <v>743</v>
      </c>
      <c r="AD17" s="407"/>
      <c r="AE17" s="407"/>
      <c r="AF17" s="407"/>
      <c r="AG17" s="408"/>
      <c r="AH17" s="406">
        <v>777</v>
      </c>
      <c r="AI17" s="407"/>
      <c r="AJ17" s="407"/>
      <c r="AK17" s="407"/>
      <c r="AL17" s="409"/>
      <c r="AM17" s="499"/>
      <c r="AN17" s="404"/>
      <c r="AO17" s="404"/>
      <c r="AP17" s="404"/>
      <c r="AQ17" s="404"/>
      <c r="AR17" s="404"/>
      <c r="AS17" s="404"/>
      <c r="AT17" s="405"/>
      <c r="AU17" s="487"/>
      <c r="AV17" s="488"/>
      <c r="AW17" s="488"/>
      <c r="AX17" s="488"/>
      <c r="AY17" s="410" t="s">
        <v>155</v>
      </c>
      <c r="AZ17" s="411"/>
      <c r="BA17" s="411"/>
      <c r="BB17" s="411"/>
      <c r="BC17" s="411"/>
      <c r="BD17" s="411"/>
      <c r="BE17" s="411"/>
      <c r="BF17" s="411"/>
      <c r="BG17" s="411"/>
      <c r="BH17" s="411"/>
      <c r="BI17" s="411"/>
      <c r="BJ17" s="411"/>
      <c r="BK17" s="411"/>
      <c r="BL17" s="411"/>
      <c r="BM17" s="412"/>
      <c r="BN17" s="430">
        <v>699313</v>
      </c>
      <c r="BO17" s="431"/>
      <c r="BP17" s="431"/>
      <c r="BQ17" s="431"/>
      <c r="BR17" s="431"/>
      <c r="BS17" s="431"/>
      <c r="BT17" s="431"/>
      <c r="BU17" s="432"/>
      <c r="BV17" s="430">
        <v>667916</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156</v>
      </c>
      <c r="C18" s="493"/>
      <c r="D18" s="493"/>
      <c r="E18" s="494"/>
      <c r="F18" s="494"/>
      <c r="G18" s="494"/>
      <c r="H18" s="494"/>
      <c r="I18" s="494"/>
      <c r="J18" s="494"/>
      <c r="K18" s="494"/>
      <c r="L18" s="495">
        <v>356.64</v>
      </c>
      <c r="M18" s="495"/>
      <c r="N18" s="495"/>
      <c r="O18" s="495"/>
      <c r="P18" s="495"/>
      <c r="Q18" s="495"/>
      <c r="R18" s="496"/>
      <c r="S18" s="496"/>
      <c r="T18" s="496"/>
      <c r="U18" s="496"/>
      <c r="V18" s="497"/>
      <c r="W18" s="511"/>
      <c r="X18" s="512"/>
      <c r="Y18" s="512"/>
      <c r="Z18" s="512"/>
      <c r="AA18" s="512"/>
      <c r="AB18" s="522"/>
      <c r="AC18" s="394">
        <v>76.400000000000006</v>
      </c>
      <c r="AD18" s="395"/>
      <c r="AE18" s="395"/>
      <c r="AF18" s="395"/>
      <c r="AG18" s="498"/>
      <c r="AH18" s="394">
        <v>75.599999999999994</v>
      </c>
      <c r="AI18" s="395"/>
      <c r="AJ18" s="395"/>
      <c r="AK18" s="395"/>
      <c r="AL18" s="396"/>
      <c r="AM18" s="499"/>
      <c r="AN18" s="404"/>
      <c r="AO18" s="404"/>
      <c r="AP18" s="404"/>
      <c r="AQ18" s="404"/>
      <c r="AR18" s="404"/>
      <c r="AS18" s="404"/>
      <c r="AT18" s="405"/>
      <c r="AU18" s="487"/>
      <c r="AV18" s="488"/>
      <c r="AW18" s="488"/>
      <c r="AX18" s="488"/>
      <c r="AY18" s="410" t="s">
        <v>157</v>
      </c>
      <c r="AZ18" s="411"/>
      <c r="BA18" s="411"/>
      <c r="BB18" s="411"/>
      <c r="BC18" s="411"/>
      <c r="BD18" s="411"/>
      <c r="BE18" s="411"/>
      <c r="BF18" s="411"/>
      <c r="BG18" s="411"/>
      <c r="BH18" s="411"/>
      <c r="BI18" s="411"/>
      <c r="BJ18" s="411"/>
      <c r="BK18" s="411"/>
      <c r="BL18" s="411"/>
      <c r="BM18" s="412"/>
      <c r="BN18" s="430">
        <v>1320588</v>
      </c>
      <c r="BO18" s="431"/>
      <c r="BP18" s="431"/>
      <c r="BQ18" s="431"/>
      <c r="BR18" s="431"/>
      <c r="BS18" s="431"/>
      <c r="BT18" s="431"/>
      <c r="BU18" s="432"/>
      <c r="BV18" s="430">
        <v>1324558</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158</v>
      </c>
      <c r="C19" s="493"/>
      <c r="D19" s="493"/>
      <c r="E19" s="494"/>
      <c r="F19" s="494"/>
      <c r="G19" s="494"/>
      <c r="H19" s="494"/>
      <c r="I19" s="494"/>
      <c r="J19" s="494"/>
      <c r="K19" s="494"/>
      <c r="L19" s="500">
        <v>4</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159</v>
      </c>
      <c r="AZ19" s="411"/>
      <c r="BA19" s="411"/>
      <c r="BB19" s="411"/>
      <c r="BC19" s="411"/>
      <c r="BD19" s="411"/>
      <c r="BE19" s="411"/>
      <c r="BF19" s="411"/>
      <c r="BG19" s="411"/>
      <c r="BH19" s="411"/>
      <c r="BI19" s="411"/>
      <c r="BJ19" s="411"/>
      <c r="BK19" s="411"/>
      <c r="BL19" s="411"/>
      <c r="BM19" s="412"/>
      <c r="BN19" s="430">
        <v>4072121</v>
      </c>
      <c r="BO19" s="431"/>
      <c r="BP19" s="431"/>
      <c r="BQ19" s="431"/>
      <c r="BR19" s="431"/>
      <c r="BS19" s="431"/>
      <c r="BT19" s="431"/>
      <c r="BU19" s="432"/>
      <c r="BV19" s="430">
        <v>2449497</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160</v>
      </c>
      <c r="C20" s="493"/>
      <c r="D20" s="493"/>
      <c r="E20" s="494"/>
      <c r="F20" s="494"/>
      <c r="G20" s="494"/>
      <c r="H20" s="494"/>
      <c r="I20" s="494"/>
      <c r="J20" s="494"/>
      <c r="K20" s="494"/>
      <c r="L20" s="500">
        <v>580</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161</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162</v>
      </c>
      <c r="C22" s="460"/>
      <c r="D22" s="461"/>
      <c r="E22" s="468" t="s">
        <v>1</v>
      </c>
      <c r="F22" s="443"/>
      <c r="G22" s="443"/>
      <c r="H22" s="443"/>
      <c r="I22" s="443"/>
      <c r="J22" s="443"/>
      <c r="K22" s="444"/>
      <c r="L22" s="468" t="s">
        <v>163</v>
      </c>
      <c r="M22" s="443"/>
      <c r="N22" s="443"/>
      <c r="O22" s="443"/>
      <c r="P22" s="444"/>
      <c r="Q22" s="453" t="s">
        <v>164</v>
      </c>
      <c r="R22" s="454"/>
      <c r="S22" s="454"/>
      <c r="T22" s="454"/>
      <c r="U22" s="454"/>
      <c r="V22" s="469"/>
      <c r="W22" s="471" t="s">
        <v>165</v>
      </c>
      <c r="X22" s="460"/>
      <c r="Y22" s="461"/>
      <c r="Z22" s="468" t="s">
        <v>1</v>
      </c>
      <c r="AA22" s="443"/>
      <c r="AB22" s="443"/>
      <c r="AC22" s="443"/>
      <c r="AD22" s="443"/>
      <c r="AE22" s="443"/>
      <c r="AF22" s="443"/>
      <c r="AG22" s="444"/>
      <c r="AH22" s="442" t="s">
        <v>166</v>
      </c>
      <c r="AI22" s="443"/>
      <c r="AJ22" s="443"/>
      <c r="AK22" s="443"/>
      <c r="AL22" s="444"/>
      <c r="AM22" s="442" t="s">
        <v>167</v>
      </c>
      <c r="AN22" s="448"/>
      <c r="AO22" s="448"/>
      <c r="AP22" s="448"/>
      <c r="AQ22" s="448"/>
      <c r="AR22" s="449"/>
      <c r="AS22" s="453" t="s">
        <v>164</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168</v>
      </c>
      <c r="AZ23" s="423"/>
      <c r="BA23" s="423"/>
      <c r="BB23" s="423"/>
      <c r="BC23" s="423"/>
      <c r="BD23" s="423"/>
      <c r="BE23" s="423"/>
      <c r="BF23" s="423"/>
      <c r="BG23" s="423"/>
      <c r="BH23" s="423"/>
      <c r="BI23" s="423"/>
      <c r="BJ23" s="423"/>
      <c r="BK23" s="423"/>
      <c r="BL23" s="423"/>
      <c r="BM23" s="424"/>
      <c r="BN23" s="430">
        <v>3646165</v>
      </c>
      <c r="BO23" s="431"/>
      <c r="BP23" s="431"/>
      <c r="BQ23" s="431"/>
      <c r="BR23" s="431"/>
      <c r="BS23" s="431"/>
      <c r="BT23" s="431"/>
      <c r="BU23" s="432"/>
      <c r="BV23" s="430">
        <v>3812070</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169</v>
      </c>
      <c r="F24" s="404"/>
      <c r="G24" s="404"/>
      <c r="H24" s="404"/>
      <c r="I24" s="404"/>
      <c r="J24" s="404"/>
      <c r="K24" s="405"/>
      <c r="L24" s="406">
        <v>1</v>
      </c>
      <c r="M24" s="407"/>
      <c r="N24" s="407"/>
      <c r="O24" s="407"/>
      <c r="P24" s="408"/>
      <c r="Q24" s="406">
        <v>7000</v>
      </c>
      <c r="R24" s="407"/>
      <c r="S24" s="407"/>
      <c r="T24" s="407"/>
      <c r="U24" s="407"/>
      <c r="V24" s="408"/>
      <c r="W24" s="472"/>
      <c r="X24" s="463"/>
      <c r="Y24" s="464"/>
      <c r="Z24" s="403" t="s">
        <v>170</v>
      </c>
      <c r="AA24" s="404"/>
      <c r="AB24" s="404"/>
      <c r="AC24" s="404"/>
      <c r="AD24" s="404"/>
      <c r="AE24" s="404"/>
      <c r="AF24" s="404"/>
      <c r="AG24" s="405"/>
      <c r="AH24" s="406">
        <v>50</v>
      </c>
      <c r="AI24" s="407"/>
      <c r="AJ24" s="407"/>
      <c r="AK24" s="407"/>
      <c r="AL24" s="408"/>
      <c r="AM24" s="406">
        <v>142200</v>
      </c>
      <c r="AN24" s="407"/>
      <c r="AO24" s="407"/>
      <c r="AP24" s="407"/>
      <c r="AQ24" s="407"/>
      <c r="AR24" s="408"/>
      <c r="AS24" s="406">
        <v>2844</v>
      </c>
      <c r="AT24" s="407"/>
      <c r="AU24" s="407"/>
      <c r="AV24" s="407"/>
      <c r="AW24" s="407"/>
      <c r="AX24" s="409"/>
      <c r="AY24" s="397" t="s">
        <v>171</v>
      </c>
      <c r="AZ24" s="398"/>
      <c r="BA24" s="398"/>
      <c r="BB24" s="398"/>
      <c r="BC24" s="398"/>
      <c r="BD24" s="398"/>
      <c r="BE24" s="398"/>
      <c r="BF24" s="398"/>
      <c r="BG24" s="398"/>
      <c r="BH24" s="398"/>
      <c r="BI24" s="398"/>
      <c r="BJ24" s="398"/>
      <c r="BK24" s="398"/>
      <c r="BL24" s="398"/>
      <c r="BM24" s="399"/>
      <c r="BN24" s="430">
        <v>3632984</v>
      </c>
      <c r="BO24" s="431"/>
      <c r="BP24" s="431"/>
      <c r="BQ24" s="431"/>
      <c r="BR24" s="431"/>
      <c r="BS24" s="431"/>
      <c r="BT24" s="431"/>
      <c r="BU24" s="432"/>
      <c r="BV24" s="430">
        <v>3790493</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172</v>
      </c>
      <c r="F25" s="404"/>
      <c r="G25" s="404"/>
      <c r="H25" s="404"/>
      <c r="I25" s="404"/>
      <c r="J25" s="404"/>
      <c r="K25" s="405"/>
      <c r="L25" s="406">
        <v>1</v>
      </c>
      <c r="M25" s="407"/>
      <c r="N25" s="407"/>
      <c r="O25" s="407"/>
      <c r="P25" s="408"/>
      <c r="Q25" s="406">
        <v>5600</v>
      </c>
      <c r="R25" s="407"/>
      <c r="S25" s="407"/>
      <c r="T25" s="407"/>
      <c r="U25" s="407"/>
      <c r="V25" s="408"/>
      <c r="W25" s="472"/>
      <c r="X25" s="463"/>
      <c r="Y25" s="464"/>
      <c r="Z25" s="403" t="s">
        <v>173</v>
      </c>
      <c r="AA25" s="404"/>
      <c r="AB25" s="404"/>
      <c r="AC25" s="404"/>
      <c r="AD25" s="404"/>
      <c r="AE25" s="404"/>
      <c r="AF25" s="404"/>
      <c r="AG25" s="405"/>
      <c r="AH25" s="406">
        <v>8</v>
      </c>
      <c r="AI25" s="407"/>
      <c r="AJ25" s="407"/>
      <c r="AK25" s="407"/>
      <c r="AL25" s="408"/>
      <c r="AM25" s="406">
        <v>16728</v>
      </c>
      <c r="AN25" s="407"/>
      <c r="AO25" s="407"/>
      <c r="AP25" s="407"/>
      <c r="AQ25" s="407"/>
      <c r="AR25" s="408"/>
      <c r="AS25" s="406">
        <v>2091</v>
      </c>
      <c r="AT25" s="407"/>
      <c r="AU25" s="407"/>
      <c r="AV25" s="407"/>
      <c r="AW25" s="407"/>
      <c r="AX25" s="409"/>
      <c r="AY25" s="422" t="s">
        <v>174</v>
      </c>
      <c r="AZ25" s="423"/>
      <c r="BA25" s="423"/>
      <c r="BB25" s="423"/>
      <c r="BC25" s="423"/>
      <c r="BD25" s="423"/>
      <c r="BE25" s="423"/>
      <c r="BF25" s="423"/>
      <c r="BG25" s="423"/>
      <c r="BH25" s="423"/>
      <c r="BI25" s="423"/>
      <c r="BJ25" s="423"/>
      <c r="BK25" s="423"/>
      <c r="BL25" s="423"/>
      <c r="BM25" s="424"/>
      <c r="BN25" s="425">
        <v>708</v>
      </c>
      <c r="BO25" s="426"/>
      <c r="BP25" s="426"/>
      <c r="BQ25" s="426"/>
      <c r="BR25" s="426"/>
      <c r="BS25" s="426"/>
      <c r="BT25" s="426"/>
      <c r="BU25" s="427"/>
      <c r="BV25" s="425">
        <v>1416</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175</v>
      </c>
      <c r="F26" s="404"/>
      <c r="G26" s="404"/>
      <c r="H26" s="404"/>
      <c r="I26" s="404"/>
      <c r="J26" s="404"/>
      <c r="K26" s="405"/>
      <c r="L26" s="406">
        <v>1</v>
      </c>
      <c r="M26" s="407"/>
      <c r="N26" s="407"/>
      <c r="O26" s="407"/>
      <c r="P26" s="408"/>
      <c r="Q26" s="406">
        <v>5000</v>
      </c>
      <c r="R26" s="407"/>
      <c r="S26" s="407"/>
      <c r="T26" s="407"/>
      <c r="U26" s="407"/>
      <c r="V26" s="408"/>
      <c r="W26" s="472"/>
      <c r="X26" s="463"/>
      <c r="Y26" s="464"/>
      <c r="Z26" s="403" t="s">
        <v>176</v>
      </c>
      <c r="AA26" s="485"/>
      <c r="AB26" s="485"/>
      <c r="AC26" s="485"/>
      <c r="AD26" s="485"/>
      <c r="AE26" s="485"/>
      <c r="AF26" s="485"/>
      <c r="AG26" s="486"/>
      <c r="AH26" s="406" t="s">
        <v>136</v>
      </c>
      <c r="AI26" s="407"/>
      <c r="AJ26" s="407"/>
      <c r="AK26" s="407"/>
      <c r="AL26" s="408"/>
      <c r="AM26" s="406" t="s">
        <v>136</v>
      </c>
      <c r="AN26" s="407"/>
      <c r="AO26" s="407"/>
      <c r="AP26" s="407"/>
      <c r="AQ26" s="407"/>
      <c r="AR26" s="408"/>
      <c r="AS26" s="406" t="s">
        <v>136</v>
      </c>
      <c r="AT26" s="407"/>
      <c r="AU26" s="407"/>
      <c r="AV26" s="407"/>
      <c r="AW26" s="407"/>
      <c r="AX26" s="409"/>
      <c r="AY26" s="439" t="s">
        <v>177</v>
      </c>
      <c r="AZ26" s="440"/>
      <c r="BA26" s="440"/>
      <c r="BB26" s="440"/>
      <c r="BC26" s="440"/>
      <c r="BD26" s="440"/>
      <c r="BE26" s="440"/>
      <c r="BF26" s="440"/>
      <c r="BG26" s="440"/>
      <c r="BH26" s="440"/>
      <c r="BI26" s="440"/>
      <c r="BJ26" s="440"/>
      <c r="BK26" s="440"/>
      <c r="BL26" s="440"/>
      <c r="BM26" s="441"/>
      <c r="BN26" s="430" t="s">
        <v>136</v>
      </c>
      <c r="BO26" s="431"/>
      <c r="BP26" s="431"/>
      <c r="BQ26" s="431"/>
      <c r="BR26" s="431"/>
      <c r="BS26" s="431"/>
      <c r="BT26" s="431"/>
      <c r="BU26" s="432"/>
      <c r="BV26" s="430" t="s">
        <v>136</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178</v>
      </c>
      <c r="F27" s="404"/>
      <c r="G27" s="404"/>
      <c r="H27" s="404"/>
      <c r="I27" s="404"/>
      <c r="J27" s="404"/>
      <c r="K27" s="405"/>
      <c r="L27" s="406">
        <v>1</v>
      </c>
      <c r="M27" s="407"/>
      <c r="N27" s="407"/>
      <c r="O27" s="407"/>
      <c r="P27" s="408"/>
      <c r="Q27" s="406">
        <v>2600</v>
      </c>
      <c r="R27" s="407"/>
      <c r="S27" s="407"/>
      <c r="T27" s="407"/>
      <c r="U27" s="407"/>
      <c r="V27" s="408"/>
      <c r="W27" s="472"/>
      <c r="X27" s="463"/>
      <c r="Y27" s="464"/>
      <c r="Z27" s="403" t="s">
        <v>179</v>
      </c>
      <c r="AA27" s="404"/>
      <c r="AB27" s="404"/>
      <c r="AC27" s="404"/>
      <c r="AD27" s="404"/>
      <c r="AE27" s="404"/>
      <c r="AF27" s="404"/>
      <c r="AG27" s="405"/>
      <c r="AH27" s="406" t="s">
        <v>136</v>
      </c>
      <c r="AI27" s="407"/>
      <c r="AJ27" s="407"/>
      <c r="AK27" s="407"/>
      <c r="AL27" s="408"/>
      <c r="AM27" s="406" t="s">
        <v>136</v>
      </c>
      <c r="AN27" s="407"/>
      <c r="AO27" s="407"/>
      <c r="AP27" s="407"/>
      <c r="AQ27" s="407"/>
      <c r="AR27" s="408"/>
      <c r="AS27" s="406" t="s">
        <v>136</v>
      </c>
      <c r="AT27" s="407"/>
      <c r="AU27" s="407"/>
      <c r="AV27" s="407"/>
      <c r="AW27" s="407"/>
      <c r="AX27" s="409"/>
      <c r="AY27" s="436" t="s">
        <v>180</v>
      </c>
      <c r="AZ27" s="437"/>
      <c r="BA27" s="437"/>
      <c r="BB27" s="437"/>
      <c r="BC27" s="437"/>
      <c r="BD27" s="437"/>
      <c r="BE27" s="437"/>
      <c r="BF27" s="437"/>
      <c r="BG27" s="437"/>
      <c r="BH27" s="437"/>
      <c r="BI27" s="437"/>
      <c r="BJ27" s="437"/>
      <c r="BK27" s="437"/>
      <c r="BL27" s="437"/>
      <c r="BM27" s="438"/>
      <c r="BN27" s="433">
        <v>33000</v>
      </c>
      <c r="BO27" s="434"/>
      <c r="BP27" s="434"/>
      <c r="BQ27" s="434"/>
      <c r="BR27" s="434"/>
      <c r="BS27" s="434"/>
      <c r="BT27" s="434"/>
      <c r="BU27" s="435"/>
      <c r="BV27" s="433">
        <v>33000</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181</v>
      </c>
      <c r="F28" s="404"/>
      <c r="G28" s="404"/>
      <c r="H28" s="404"/>
      <c r="I28" s="404"/>
      <c r="J28" s="404"/>
      <c r="K28" s="405"/>
      <c r="L28" s="406">
        <v>1</v>
      </c>
      <c r="M28" s="407"/>
      <c r="N28" s="407"/>
      <c r="O28" s="407"/>
      <c r="P28" s="408"/>
      <c r="Q28" s="406">
        <v>2000</v>
      </c>
      <c r="R28" s="407"/>
      <c r="S28" s="407"/>
      <c r="T28" s="407"/>
      <c r="U28" s="407"/>
      <c r="V28" s="408"/>
      <c r="W28" s="472"/>
      <c r="X28" s="463"/>
      <c r="Y28" s="464"/>
      <c r="Z28" s="403" t="s">
        <v>182</v>
      </c>
      <c r="AA28" s="404"/>
      <c r="AB28" s="404"/>
      <c r="AC28" s="404"/>
      <c r="AD28" s="404"/>
      <c r="AE28" s="404"/>
      <c r="AF28" s="404"/>
      <c r="AG28" s="405"/>
      <c r="AH28" s="406" t="s">
        <v>136</v>
      </c>
      <c r="AI28" s="407"/>
      <c r="AJ28" s="407"/>
      <c r="AK28" s="407"/>
      <c r="AL28" s="408"/>
      <c r="AM28" s="406" t="s">
        <v>128</v>
      </c>
      <c r="AN28" s="407"/>
      <c r="AO28" s="407"/>
      <c r="AP28" s="407"/>
      <c r="AQ28" s="407"/>
      <c r="AR28" s="408"/>
      <c r="AS28" s="406" t="s">
        <v>136</v>
      </c>
      <c r="AT28" s="407"/>
      <c r="AU28" s="407"/>
      <c r="AV28" s="407"/>
      <c r="AW28" s="407"/>
      <c r="AX28" s="409"/>
      <c r="AY28" s="413" t="s">
        <v>183</v>
      </c>
      <c r="AZ28" s="414"/>
      <c r="BA28" s="414"/>
      <c r="BB28" s="415"/>
      <c r="BC28" s="422" t="s">
        <v>48</v>
      </c>
      <c r="BD28" s="423"/>
      <c r="BE28" s="423"/>
      <c r="BF28" s="423"/>
      <c r="BG28" s="423"/>
      <c r="BH28" s="423"/>
      <c r="BI28" s="423"/>
      <c r="BJ28" s="423"/>
      <c r="BK28" s="423"/>
      <c r="BL28" s="423"/>
      <c r="BM28" s="424"/>
      <c r="BN28" s="425">
        <v>1381000</v>
      </c>
      <c r="BO28" s="426"/>
      <c r="BP28" s="426"/>
      <c r="BQ28" s="426"/>
      <c r="BR28" s="426"/>
      <c r="BS28" s="426"/>
      <c r="BT28" s="426"/>
      <c r="BU28" s="427"/>
      <c r="BV28" s="425">
        <v>2471007</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184</v>
      </c>
      <c r="F29" s="404"/>
      <c r="G29" s="404"/>
      <c r="H29" s="404"/>
      <c r="I29" s="404"/>
      <c r="J29" s="404"/>
      <c r="K29" s="405"/>
      <c r="L29" s="406">
        <v>5</v>
      </c>
      <c r="M29" s="407"/>
      <c r="N29" s="407"/>
      <c r="O29" s="407"/>
      <c r="P29" s="408"/>
      <c r="Q29" s="406">
        <v>1800</v>
      </c>
      <c r="R29" s="407"/>
      <c r="S29" s="407"/>
      <c r="T29" s="407"/>
      <c r="U29" s="407"/>
      <c r="V29" s="408"/>
      <c r="W29" s="473"/>
      <c r="X29" s="474"/>
      <c r="Y29" s="475"/>
      <c r="Z29" s="403" t="s">
        <v>185</v>
      </c>
      <c r="AA29" s="404"/>
      <c r="AB29" s="404"/>
      <c r="AC29" s="404"/>
      <c r="AD29" s="404"/>
      <c r="AE29" s="404"/>
      <c r="AF29" s="404"/>
      <c r="AG29" s="405"/>
      <c r="AH29" s="406">
        <v>50</v>
      </c>
      <c r="AI29" s="407"/>
      <c r="AJ29" s="407"/>
      <c r="AK29" s="407"/>
      <c r="AL29" s="408"/>
      <c r="AM29" s="406">
        <v>142200</v>
      </c>
      <c r="AN29" s="407"/>
      <c r="AO29" s="407"/>
      <c r="AP29" s="407"/>
      <c r="AQ29" s="407"/>
      <c r="AR29" s="408"/>
      <c r="AS29" s="406">
        <v>2844</v>
      </c>
      <c r="AT29" s="407"/>
      <c r="AU29" s="407"/>
      <c r="AV29" s="407"/>
      <c r="AW29" s="407"/>
      <c r="AX29" s="409"/>
      <c r="AY29" s="416"/>
      <c r="AZ29" s="417"/>
      <c r="BA29" s="417"/>
      <c r="BB29" s="418"/>
      <c r="BC29" s="410" t="s">
        <v>186</v>
      </c>
      <c r="BD29" s="411"/>
      <c r="BE29" s="411"/>
      <c r="BF29" s="411"/>
      <c r="BG29" s="411"/>
      <c r="BH29" s="411"/>
      <c r="BI29" s="411"/>
      <c r="BJ29" s="411"/>
      <c r="BK29" s="411"/>
      <c r="BL29" s="411"/>
      <c r="BM29" s="412"/>
      <c r="BN29" s="430">
        <v>220000</v>
      </c>
      <c r="BO29" s="431"/>
      <c r="BP29" s="431"/>
      <c r="BQ29" s="431"/>
      <c r="BR29" s="431"/>
      <c r="BS29" s="431"/>
      <c r="BT29" s="431"/>
      <c r="BU29" s="432"/>
      <c r="BV29" s="430">
        <v>220000</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187</v>
      </c>
      <c r="X30" s="483"/>
      <c r="Y30" s="483"/>
      <c r="Z30" s="483"/>
      <c r="AA30" s="483"/>
      <c r="AB30" s="483"/>
      <c r="AC30" s="483"/>
      <c r="AD30" s="483"/>
      <c r="AE30" s="483"/>
      <c r="AF30" s="483"/>
      <c r="AG30" s="484"/>
      <c r="AH30" s="394">
        <v>94.3</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2524480</v>
      </c>
      <c r="BO30" s="434"/>
      <c r="BP30" s="434"/>
      <c r="BQ30" s="434"/>
      <c r="BR30" s="434"/>
      <c r="BS30" s="434"/>
      <c r="BT30" s="434"/>
      <c r="BU30" s="435"/>
      <c r="BV30" s="433">
        <v>1184193</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194</v>
      </c>
      <c r="D33" s="393"/>
      <c r="E33" s="392" t="s">
        <v>195</v>
      </c>
      <c r="F33" s="392"/>
      <c r="G33" s="392"/>
      <c r="H33" s="392"/>
      <c r="I33" s="392"/>
      <c r="J33" s="392"/>
      <c r="K33" s="392"/>
      <c r="L33" s="392"/>
      <c r="M33" s="392"/>
      <c r="N33" s="392"/>
      <c r="O33" s="392"/>
      <c r="P33" s="392"/>
      <c r="Q33" s="392"/>
      <c r="R33" s="392"/>
      <c r="S33" s="392"/>
      <c r="T33" s="216"/>
      <c r="U33" s="393" t="s">
        <v>194</v>
      </c>
      <c r="V33" s="393"/>
      <c r="W33" s="392" t="s">
        <v>195</v>
      </c>
      <c r="X33" s="392"/>
      <c r="Y33" s="392"/>
      <c r="Z33" s="392"/>
      <c r="AA33" s="392"/>
      <c r="AB33" s="392"/>
      <c r="AC33" s="392"/>
      <c r="AD33" s="392"/>
      <c r="AE33" s="392"/>
      <c r="AF33" s="392"/>
      <c r="AG33" s="392"/>
      <c r="AH33" s="392"/>
      <c r="AI33" s="392"/>
      <c r="AJ33" s="392"/>
      <c r="AK33" s="392"/>
      <c r="AL33" s="216"/>
      <c r="AM33" s="393" t="s">
        <v>194</v>
      </c>
      <c r="AN33" s="393"/>
      <c r="AO33" s="392" t="s">
        <v>195</v>
      </c>
      <c r="AP33" s="392"/>
      <c r="AQ33" s="392"/>
      <c r="AR33" s="392"/>
      <c r="AS33" s="392"/>
      <c r="AT33" s="392"/>
      <c r="AU33" s="392"/>
      <c r="AV33" s="392"/>
      <c r="AW33" s="392"/>
      <c r="AX33" s="392"/>
      <c r="AY33" s="392"/>
      <c r="AZ33" s="392"/>
      <c r="BA33" s="392"/>
      <c r="BB33" s="392"/>
      <c r="BC33" s="392"/>
      <c r="BD33" s="217"/>
      <c r="BE33" s="392" t="s">
        <v>196</v>
      </c>
      <c r="BF33" s="392"/>
      <c r="BG33" s="392" t="s">
        <v>197</v>
      </c>
      <c r="BH33" s="392"/>
      <c r="BI33" s="392"/>
      <c r="BJ33" s="392"/>
      <c r="BK33" s="392"/>
      <c r="BL33" s="392"/>
      <c r="BM33" s="392"/>
      <c r="BN33" s="392"/>
      <c r="BO33" s="392"/>
      <c r="BP33" s="392"/>
      <c r="BQ33" s="392"/>
      <c r="BR33" s="392"/>
      <c r="BS33" s="392"/>
      <c r="BT33" s="392"/>
      <c r="BU33" s="392"/>
      <c r="BV33" s="217"/>
      <c r="BW33" s="393" t="s">
        <v>196</v>
      </c>
      <c r="BX33" s="393"/>
      <c r="BY33" s="392" t="s">
        <v>198</v>
      </c>
      <c r="BZ33" s="392"/>
      <c r="CA33" s="392"/>
      <c r="CB33" s="392"/>
      <c r="CC33" s="392"/>
      <c r="CD33" s="392"/>
      <c r="CE33" s="392"/>
      <c r="CF33" s="392"/>
      <c r="CG33" s="392"/>
      <c r="CH33" s="392"/>
      <c r="CI33" s="392"/>
      <c r="CJ33" s="392"/>
      <c r="CK33" s="392"/>
      <c r="CL33" s="392"/>
      <c r="CM33" s="392"/>
      <c r="CN33" s="216"/>
      <c r="CO33" s="393" t="s">
        <v>194</v>
      </c>
      <c r="CP33" s="393"/>
      <c r="CQ33" s="392" t="s">
        <v>199</v>
      </c>
      <c r="CR33" s="392"/>
      <c r="CS33" s="392"/>
      <c r="CT33" s="392"/>
      <c r="CU33" s="392"/>
      <c r="CV33" s="392"/>
      <c r="CW33" s="392"/>
      <c r="CX33" s="392"/>
      <c r="CY33" s="392"/>
      <c r="CZ33" s="392"/>
      <c r="DA33" s="392"/>
      <c r="DB33" s="392"/>
      <c r="DC33" s="392"/>
      <c r="DD33" s="392"/>
      <c r="DE33" s="392"/>
      <c r="DF33" s="216"/>
      <c r="DG33" s="391" t="s">
        <v>200</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2</v>
      </c>
      <c r="V34" s="389"/>
      <c r="W34" s="388" t="str">
        <f>IF('各会計、関係団体の財政状況及び健全化判断比率'!B28="","",'各会計、関係団体の財政状況及び健全化判断比率'!B28)</f>
        <v>国民健康保険特別会計事業勘定の部</v>
      </c>
      <c r="X34" s="388"/>
      <c r="Y34" s="388"/>
      <c r="Z34" s="388"/>
      <c r="AA34" s="388"/>
      <c r="AB34" s="388"/>
      <c r="AC34" s="388"/>
      <c r="AD34" s="388"/>
      <c r="AE34" s="388"/>
      <c r="AF34" s="388"/>
      <c r="AG34" s="388"/>
      <c r="AH34" s="388"/>
      <c r="AI34" s="388"/>
      <c r="AJ34" s="388"/>
      <c r="AK34" s="388"/>
      <c r="AL34" s="214"/>
      <c r="AM34" s="389" t="str">
        <f>IF(AO34="","",MAX(C34:D43,U34:V43)+1)</f>
        <v/>
      </c>
      <c r="AN34" s="389"/>
      <c r="AO34" s="388"/>
      <c r="AP34" s="388"/>
      <c r="AQ34" s="388"/>
      <c r="AR34" s="388"/>
      <c r="AS34" s="388"/>
      <c r="AT34" s="388"/>
      <c r="AU34" s="388"/>
      <c r="AV34" s="388"/>
      <c r="AW34" s="388"/>
      <c r="AX34" s="388"/>
      <c r="AY34" s="388"/>
      <c r="AZ34" s="388"/>
      <c r="BA34" s="388"/>
      <c r="BB34" s="388"/>
      <c r="BC34" s="388"/>
      <c r="BD34" s="214"/>
      <c r="BE34" s="389">
        <f>IF(BG34="","",MAX(C34:D43,U34:V43,AM34:AN43)+1)</f>
        <v>6</v>
      </c>
      <c r="BF34" s="389"/>
      <c r="BG34" s="388" t="str">
        <f>IF('各会計、関係団体の財政状況及び健全化判断比率'!B32="","",'各会計、関係団体の財政状況及び健全化判断比率'!B32)</f>
        <v>簡易水道特別会計</v>
      </c>
      <c r="BH34" s="388"/>
      <c r="BI34" s="388"/>
      <c r="BJ34" s="388"/>
      <c r="BK34" s="388"/>
      <c r="BL34" s="388"/>
      <c r="BM34" s="388"/>
      <c r="BN34" s="388"/>
      <c r="BO34" s="388"/>
      <c r="BP34" s="388"/>
      <c r="BQ34" s="388"/>
      <c r="BR34" s="388"/>
      <c r="BS34" s="388"/>
      <c r="BT34" s="388"/>
      <c r="BU34" s="388"/>
      <c r="BV34" s="214"/>
      <c r="BW34" s="389">
        <f>IF(BY34="","",MAX(C34:D43,U34:V43,AM34:AN43,BE34:BF43)+1)</f>
        <v>10</v>
      </c>
      <c r="BX34" s="389"/>
      <c r="BY34" s="388" t="str">
        <f>IF('各会計、関係団体の財政状況及び健全化判断比率'!B68="","",'各会計、関係団体の財政状況及び健全化判断比率'!B68)</f>
        <v>岐阜県市町村会館組合</v>
      </c>
      <c r="BZ34" s="388"/>
      <c r="CA34" s="388"/>
      <c r="CB34" s="388"/>
      <c r="CC34" s="388"/>
      <c r="CD34" s="388"/>
      <c r="CE34" s="388"/>
      <c r="CF34" s="388"/>
      <c r="CG34" s="388"/>
      <c r="CH34" s="388"/>
      <c r="CI34" s="388"/>
      <c r="CJ34" s="388"/>
      <c r="CK34" s="388"/>
      <c r="CL34" s="388"/>
      <c r="CM34" s="388"/>
      <c r="CN34" s="214"/>
      <c r="CO34" s="389">
        <f>IF(CQ34="","",MAX(C34:D43,U34:V43,AM34:AN43,BE34:BF43,BW34:BX43)+1)</f>
        <v>14</v>
      </c>
      <c r="CP34" s="389"/>
      <c r="CQ34" s="388" t="str">
        <f>IF('各会計、関係団体の財政状況及び健全化判断比率'!BS7="","",'各会計、関係団体の財政状況及び健全化判断比率'!BS7)</f>
        <v>白川村緑地資源開発公社</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t="str">
        <f>IF(E35="","",C34+1)</f>
        <v/>
      </c>
      <c r="D35" s="389"/>
      <c r="E35" s="388" t="str">
        <f>IF('各会計、関係団体の財政状況及び健全化判断比率'!B8="","",'各会計、関係団体の財政状況及び健全化判断比率'!B8)</f>
        <v/>
      </c>
      <c r="F35" s="388"/>
      <c r="G35" s="388"/>
      <c r="H35" s="388"/>
      <c r="I35" s="388"/>
      <c r="J35" s="388"/>
      <c r="K35" s="388"/>
      <c r="L35" s="388"/>
      <c r="M35" s="388"/>
      <c r="N35" s="388"/>
      <c r="O35" s="388"/>
      <c r="P35" s="388"/>
      <c r="Q35" s="388"/>
      <c r="R35" s="388"/>
      <c r="S35" s="388"/>
      <c r="T35" s="214"/>
      <c r="U35" s="389">
        <f>IF(W35="","",U34+1)</f>
        <v>3</v>
      </c>
      <c r="V35" s="389"/>
      <c r="W35" s="388" t="str">
        <f>IF('各会計、関係団体の財政状況及び健全化判断比率'!B29="","",'各会計、関係団体の財政状況及び健全化判断比率'!B29)</f>
        <v>国民健康保険特別会計直営診療施設勘定の部</v>
      </c>
      <c r="X35" s="388"/>
      <c r="Y35" s="388"/>
      <c r="Z35" s="388"/>
      <c r="AA35" s="388"/>
      <c r="AB35" s="388"/>
      <c r="AC35" s="388"/>
      <c r="AD35" s="388"/>
      <c r="AE35" s="388"/>
      <c r="AF35" s="388"/>
      <c r="AG35" s="388"/>
      <c r="AH35" s="388"/>
      <c r="AI35" s="388"/>
      <c r="AJ35" s="388"/>
      <c r="AK35" s="388"/>
      <c r="AL35" s="214"/>
      <c r="AM35" s="389" t="str">
        <f t="shared" ref="AM35:AM43" si="0">IF(AO35="","",AM34+1)</f>
        <v/>
      </c>
      <c r="AN35" s="389"/>
      <c r="AO35" s="388"/>
      <c r="AP35" s="388"/>
      <c r="AQ35" s="388"/>
      <c r="AR35" s="388"/>
      <c r="AS35" s="388"/>
      <c r="AT35" s="388"/>
      <c r="AU35" s="388"/>
      <c r="AV35" s="388"/>
      <c r="AW35" s="388"/>
      <c r="AX35" s="388"/>
      <c r="AY35" s="388"/>
      <c r="AZ35" s="388"/>
      <c r="BA35" s="388"/>
      <c r="BB35" s="388"/>
      <c r="BC35" s="388"/>
      <c r="BD35" s="214"/>
      <c r="BE35" s="389">
        <f t="shared" ref="BE35:BE43" si="1">IF(BG35="","",BE34+1)</f>
        <v>7</v>
      </c>
      <c r="BF35" s="389"/>
      <c r="BG35" s="388" t="str">
        <f>IF('各会計、関係団体の財政状況及び健全化判断比率'!B33="","",'各会計、関係団体の財政状況及び健全化判断比率'!B33)</f>
        <v>公共下水道特別会計</v>
      </c>
      <c r="BH35" s="388"/>
      <c r="BI35" s="388"/>
      <c r="BJ35" s="388"/>
      <c r="BK35" s="388"/>
      <c r="BL35" s="388"/>
      <c r="BM35" s="388"/>
      <c r="BN35" s="388"/>
      <c r="BO35" s="388"/>
      <c r="BP35" s="388"/>
      <c r="BQ35" s="388"/>
      <c r="BR35" s="388"/>
      <c r="BS35" s="388"/>
      <c r="BT35" s="388"/>
      <c r="BU35" s="388"/>
      <c r="BV35" s="214"/>
      <c r="BW35" s="389">
        <f t="shared" ref="BW35:BW43" si="2">IF(BY35="","",BW34+1)</f>
        <v>11</v>
      </c>
      <c r="BX35" s="389"/>
      <c r="BY35" s="388" t="str">
        <f>IF('各会計、関係団体の財政状況及び健全化判断比率'!B69="","",'各会計、関係団体の財政状況及び健全化判断比率'!B69)</f>
        <v>岐阜県市町村職員退職手当組合</v>
      </c>
      <c r="BZ35" s="388"/>
      <c r="CA35" s="388"/>
      <c r="CB35" s="388"/>
      <c r="CC35" s="388"/>
      <c r="CD35" s="388"/>
      <c r="CE35" s="388"/>
      <c r="CF35" s="388"/>
      <c r="CG35" s="388"/>
      <c r="CH35" s="388"/>
      <c r="CI35" s="388"/>
      <c r="CJ35" s="388"/>
      <c r="CK35" s="388"/>
      <c r="CL35" s="388"/>
      <c r="CM35" s="388"/>
      <c r="CN35" s="214"/>
      <c r="CO35" s="389">
        <f t="shared" ref="CO35:CO43" si="3">IF(CQ35="","",CO34+1)</f>
        <v>15</v>
      </c>
      <c r="CP35" s="389"/>
      <c r="CQ35" s="388" t="str">
        <f>IF('各会計、関係団体の財政状況及び健全化判断比率'!BS8="","",'各会計、関係団体の財政状況及び健全化判断比率'!BS8)</f>
        <v>飯島観光開発</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4</v>
      </c>
      <c r="V36" s="389"/>
      <c r="W36" s="388" t="str">
        <f>IF('各会計、関係団体の財政状況及び健全化判断比率'!B30="","",'各会計、関係団体の財政状況及び健全化判断比率'!B30)</f>
        <v>介護保険特別会計保険事業勘定の部</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f t="shared" si="1"/>
        <v>8</v>
      </c>
      <c r="BF36" s="389"/>
      <c r="BG36" s="388" t="str">
        <f>IF('各会計、関係団体の財政状況及び健全化判断比率'!B34="","",'各会計、関係団体の財政状況及び健全化判断比率'!B34)</f>
        <v>温泉開発特別会計</v>
      </c>
      <c r="BH36" s="388"/>
      <c r="BI36" s="388"/>
      <c r="BJ36" s="388"/>
      <c r="BK36" s="388"/>
      <c r="BL36" s="388"/>
      <c r="BM36" s="388"/>
      <c r="BN36" s="388"/>
      <c r="BO36" s="388"/>
      <c r="BP36" s="388"/>
      <c r="BQ36" s="388"/>
      <c r="BR36" s="388"/>
      <c r="BS36" s="388"/>
      <c r="BT36" s="388"/>
      <c r="BU36" s="388"/>
      <c r="BV36" s="214"/>
      <c r="BW36" s="389">
        <f t="shared" si="2"/>
        <v>12</v>
      </c>
      <c r="BX36" s="389"/>
      <c r="BY36" s="388" t="str">
        <f>IF('各会計、関係団体の財政状況及び健全化判断比率'!B70="","",'各会計、関係団体の財政状況及び健全化判断比率'!B70)</f>
        <v>後期高齢者医療連合（一般会計分）</v>
      </c>
      <c r="BZ36" s="388"/>
      <c r="CA36" s="388"/>
      <c r="CB36" s="388"/>
      <c r="CC36" s="388"/>
      <c r="CD36" s="388"/>
      <c r="CE36" s="388"/>
      <c r="CF36" s="388"/>
      <c r="CG36" s="388"/>
      <c r="CH36" s="388"/>
      <c r="CI36" s="388"/>
      <c r="CJ36" s="388"/>
      <c r="CK36" s="388"/>
      <c r="CL36" s="388"/>
      <c r="CM36" s="388"/>
      <c r="CN36" s="214"/>
      <c r="CO36" s="389">
        <f t="shared" si="3"/>
        <v>16</v>
      </c>
      <c r="CP36" s="389"/>
      <c r="CQ36" s="388" t="str">
        <f>IF('各会計、関係団体の財政状況及び健全化判断比率'!BS9="","",'各会計、関係団体の財政状況及び健全化判断比率'!BS9)</f>
        <v>世界遺産白川郷合掌造り保存財団</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f t="shared" si="4"/>
        <v>5</v>
      </c>
      <c r="V37" s="389"/>
      <c r="W37" s="388" t="str">
        <f>IF('各会計、関係団体の財政状況及び健全化判断比率'!B31="","",'各会計、関係団体の財政状況及び健全化判断比率'!B31)</f>
        <v>後期高齢者医療特別会計</v>
      </c>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f t="shared" si="1"/>
        <v>9</v>
      </c>
      <c r="BF37" s="389"/>
      <c r="BG37" s="388" t="str">
        <f>IF('各会計、関係団体の財政状況及び健全化判断比率'!B35="","",'各会計、関係団体の財政状況及び健全化判断比率'!B35)</f>
        <v>白弓スキー場特別会計</v>
      </c>
      <c r="BH37" s="388"/>
      <c r="BI37" s="388"/>
      <c r="BJ37" s="388"/>
      <c r="BK37" s="388"/>
      <c r="BL37" s="388"/>
      <c r="BM37" s="388"/>
      <c r="BN37" s="388"/>
      <c r="BO37" s="388"/>
      <c r="BP37" s="388"/>
      <c r="BQ37" s="388"/>
      <c r="BR37" s="388"/>
      <c r="BS37" s="388"/>
      <c r="BT37" s="388"/>
      <c r="BU37" s="388"/>
      <c r="BV37" s="214"/>
      <c r="BW37" s="389">
        <f t="shared" si="2"/>
        <v>13</v>
      </c>
      <c r="BX37" s="389"/>
      <c r="BY37" s="388" t="str">
        <f>IF('各会計、関係団体の財政状況及び健全化判断比率'!B71="","",'各会計、関係団体の財政状況及び健全化判断比率'!B71)</f>
        <v>後期高齢者医療連合（特別会計分）</v>
      </c>
      <c r="BZ37" s="388"/>
      <c r="CA37" s="388"/>
      <c r="CB37" s="388"/>
      <c r="CC37" s="388"/>
      <c r="CD37" s="388"/>
      <c r="CE37" s="388"/>
      <c r="CF37" s="388"/>
      <c r="CG37" s="388"/>
      <c r="CH37" s="388"/>
      <c r="CI37" s="388"/>
      <c r="CJ37" s="388"/>
      <c r="CK37" s="388"/>
      <c r="CL37" s="388"/>
      <c r="CM37" s="388"/>
      <c r="CN37" s="214"/>
      <c r="CO37" s="389">
        <f t="shared" si="3"/>
        <v>17</v>
      </c>
      <c r="CP37" s="389"/>
      <c r="CQ37" s="388" t="str">
        <f>IF('各会計、関係団体の財政状況及び健全化判断比率'!BS10="","",'各会計、関係団体の財政状況及び健全化判断比率'!BS10)</f>
        <v>大白川温泉観光</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t="str">
        <f t="shared" si="2"/>
        <v/>
      </c>
      <c r="BX38" s="389"/>
      <c r="BY38" s="388" t="str">
        <f>IF('各会計、関係団体の財政状況及び健全化判断比率'!B72="","",'各会計、関係団体の財政状況及び健全化判断比率'!B72)</f>
        <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t="str">
        <f t="shared" si="2"/>
        <v/>
      </c>
      <c r="BX39" s="389"/>
      <c r="BY39" s="388" t="str">
        <f>IF('各会計、関係団体の財政状況及び健全化判断比率'!B73="","",'各会計、関係団体の財政状況及び健全化判断比率'!B73)</f>
        <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t="str">
        <f t="shared" si="2"/>
        <v/>
      </c>
      <c r="BX40" s="389"/>
      <c r="BY40" s="388" t="str">
        <f>IF('各会計、関係団体の財政状況及び健全化判断比率'!B74="","",'各会計、関係団体の財政状況及び健全化判断比率'!B74)</f>
        <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t="str">
        <f t="shared" si="2"/>
        <v/>
      </c>
      <c r="BX41" s="389"/>
      <c r="BY41" s="388" t="str">
        <f>IF('各会計、関係団体の財政状況及び健全化判断比率'!B75="","",'各会計、関係団体の財政状況及び健全化判断比率'!B75)</f>
        <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205</v>
      </c>
    </row>
    <row r="50" spans="5:5" x14ac:dyDescent="0.15">
      <c r="E50" s="188" t="s">
        <v>206</v>
      </c>
    </row>
    <row r="51" spans="5:5" x14ac:dyDescent="0.15">
      <c r="E51" s="188" t="s">
        <v>207</v>
      </c>
    </row>
    <row r="52" spans="5:5" x14ac:dyDescent="0.15">
      <c r="E52" s="188" t="s">
        <v>208</v>
      </c>
    </row>
    <row r="53" spans="5:5" x14ac:dyDescent="0.15"/>
    <row r="54" spans="5:5" x14ac:dyDescent="0.15"/>
    <row r="55" spans="5:5" x14ac:dyDescent="0.15"/>
    <row r="56" spans="5:5" x14ac:dyDescent="0.15"/>
  </sheetData>
  <sheetProtection algorithmName="SHA-512" hashValue="i8W68g3V0vr+X/QOTzE+Jy2bZXs69S1542JGx+mzXVNMzNX6schiVvtzNltVbpmKMzujFtyX80dwHohGJ894YA==" saltValue="bDVum81ikxxMVEI+qufzJ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79"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569</v>
      </c>
      <c r="G33" s="29" t="s">
        <v>570</v>
      </c>
      <c r="H33" s="29" t="s">
        <v>571</v>
      </c>
      <c r="I33" s="29" t="s">
        <v>572</v>
      </c>
      <c r="J33" s="30" t="s">
        <v>573</v>
      </c>
      <c r="K33" s="22"/>
      <c r="L33" s="22"/>
      <c r="M33" s="22"/>
      <c r="N33" s="22"/>
      <c r="O33" s="22"/>
      <c r="P33" s="22"/>
    </row>
    <row r="34" spans="1:16" ht="39" customHeight="1" x14ac:dyDescent="0.15">
      <c r="A34" s="22"/>
      <c r="B34" s="31"/>
      <c r="C34" s="1212" t="s">
        <v>577</v>
      </c>
      <c r="D34" s="1212"/>
      <c r="E34" s="1213"/>
      <c r="F34" s="32">
        <v>16.64</v>
      </c>
      <c r="G34" s="33">
        <v>17.63</v>
      </c>
      <c r="H34" s="33">
        <v>13.72</v>
      </c>
      <c r="I34" s="33">
        <v>20.45</v>
      </c>
      <c r="J34" s="34">
        <v>6.45</v>
      </c>
      <c r="K34" s="22"/>
      <c r="L34" s="22"/>
      <c r="M34" s="22"/>
      <c r="N34" s="22"/>
      <c r="O34" s="22"/>
      <c r="P34" s="22"/>
    </row>
    <row r="35" spans="1:16" ht="39" customHeight="1" x14ac:dyDescent="0.15">
      <c r="A35" s="22"/>
      <c r="B35" s="35"/>
      <c r="C35" s="1206" t="s">
        <v>578</v>
      </c>
      <c r="D35" s="1207"/>
      <c r="E35" s="1208"/>
      <c r="F35" s="36">
        <v>2.62</v>
      </c>
      <c r="G35" s="37">
        <v>1.59</v>
      </c>
      <c r="H35" s="37">
        <v>2.13</v>
      </c>
      <c r="I35" s="37">
        <v>2.34</v>
      </c>
      <c r="J35" s="38">
        <v>3.19</v>
      </c>
      <c r="K35" s="22"/>
      <c r="L35" s="22"/>
      <c r="M35" s="22"/>
      <c r="N35" s="22"/>
      <c r="O35" s="22"/>
      <c r="P35" s="22"/>
    </row>
    <row r="36" spans="1:16" ht="39" customHeight="1" x14ac:dyDescent="0.15">
      <c r="A36" s="22"/>
      <c r="B36" s="35"/>
      <c r="C36" s="1206" t="s">
        <v>579</v>
      </c>
      <c r="D36" s="1207"/>
      <c r="E36" s="1208"/>
      <c r="F36" s="36">
        <v>1.98</v>
      </c>
      <c r="G36" s="37">
        <v>2.11</v>
      </c>
      <c r="H36" s="37">
        <v>2.84</v>
      </c>
      <c r="I36" s="37">
        <v>3.19</v>
      </c>
      <c r="J36" s="38">
        <v>2.96</v>
      </c>
      <c r="K36" s="22"/>
      <c r="L36" s="22"/>
      <c r="M36" s="22"/>
      <c r="N36" s="22"/>
      <c r="O36" s="22"/>
      <c r="P36" s="22"/>
    </row>
    <row r="37" spans="1:16" ht="39" customHeight="1" x14ac:dyDescent="0.15">
      <c r="A37" s="22"/>
      <c r="B37" s="35"/>
      <c r="C37" s="1206" t="s">
        <v>580</v>
      </c>
      <c r="D37" s="1207"/>
      <c r="E37" s="1208"/>
      <c r="F37" s="36">
        <v>0.98</v>
      </c>
      <c r="G37" s="37">
        <v>0.66</v>
      </c>
      <c r="H37" s="37">
        <v>0.65</v>
      </c>
      <c r="I37" s="37">
        <v>0.5</v>
      </c>
      <c r="J37" s="38">
        <v>0.57999999999999996</v>
      </c>
      <c r="K37" s="22"/>
      <c r="L37" s="22"/>
      <c r="M37" s="22"/>
      <c r="N37" s="22"/>
      <c r="O37" s="22"/>
      <c r="P37" s="22"/>
    </row>
    <row r="38" spans="1:16" ht="39" customHeight="1" x14ac:dyDescent="0.15">
      <c r="A38" s="22"/>
      <c r="B38" s="35"/>
      <c r="C38" s="1206" t="s">
        <v>581</v>
      </c>
      <c r="D38" s="1207"/>
      <c r="E38" s="1208"/>
      <c r="F38" s="36">
        <v>0.36</v>
      </c>
      <c r="G38" s="37">
        <v>0.76</v>
      </c>
      <c r="H38" s="37">
        <v>0.5</v>
      </c>
      <c r="I38" s="37">
        <v>0.18</v>
      </c>
      <c r="J38" s="38">
        <v>0.3</v>
      </c>
      <c r="K38" s="22"/>
      <c r="L38" s="22"/>
      <c r="M38" s="22"/>
      <c r="N38" s="22"/>
      <c r="O38" s="22"/>
      <c r="P38" s="22"/>
    </row>
    <row r="39" spans="1:16" ht="39" customHeight="1" x14ac:dyDescent="0.15">
      <c r="A39" s="22"/>
      <c r="B39" s="35"/>
      <c r="C39" s="1206" t="s">
        <v>582</v>
      </c>
      <c r="D39" s="1207"/>
      <c r="E39" s="1208"/>
      <c r="F39" s="36">
        <v>0.11</v>
      </c>
      <c r="G39" s="37">
        <v>0.14000000000000001</v>
      </c>
      <c r="H39" s="37">
        <v>0.19</v>
      </c>
      <c r="I39" s="37">
        <v>0.12</v>
      </c>
      <c r="J39" s="38">
        <v>0.19</v>
      </c>
      <c r="K39" s="22"/>
      <c r="L39" s="22"/>
      <c r="M39" s="22"/>
      <c r="N39" s="22"/>
      <c r="O39" s="22"/>
      <c r="P39" s="22"/>
    </row>
    <row r="40" spans="1:16" ht="39" customHeight="1" x14ac:dyDescent="0.15">
      <c r="A40" s="22"/>
      <c r="B40" s="35"/>
      <c r="C40" s="1206" t="s">
        <v>583</v>
      </c>
      <c r="D40" s="1207"/>
      <c r="E40" s="1208"/>
      <c r="F40" s="36">
        <v>0.09</v>
      </c>
      <c r="G40" s="37">
        <v>0.3</v>
      </c>
      <c r="H40" s="37">
        <v>7.0000000000000007E-2</v>
      </c>
      <c r="I40" s="37">
        <v>0.04</v>
      </c>
      <c r="J40" s="38">
        <v>0.14000000000000001</v>
      </c>
      <c r="K40" s="22"/>
      <c r="L40" s="22"/>
      <c r="M40" s="22"/>
      <c r="N40" s="22"/>
      <c r="O40" s="22"/>
      <c r="P40" s="22"/>
    </row>
    <row r="41" spans="1:16" ht="39" customHeight="1" x14ac:dyDescent="0.15">
      <c r="A41" s="22"/>
      <c r="B41" s="35"/>
      <c r="C41" s="1206" t="s">
        <v>584</v>
      </c>
      <c r="D41" s="1207"/>
      <c r="E41" s="1208"/>
      <c r="F41" s="36">
        <v>0.03</v>
      </c>
      <c r="G41" s="37">
        <v>0.12</v>
      </c>
      <c r="H41" s="37">
        <v>0.12</v>
      </c>
      <c r="I41" s="37">
        <v>0.13</v>
      </c>
      <c r="J41" s="38">
        <v>7.0000000000000007E-2</v>
      </c>
      <c r="K41" s="22"/>
      <c r="L41" s="22"/>
      <c r="M41" s="22"/>
      <c r="N41" s="22"/>
      <c r="O41" s="22"/>
      <c r="P41" s="22"/>
    </row>
    <row r="42" spans="1:16" ht="39" customHeight="1" x14ac:dyDescent="0.15">
      <c r="A42" s="22"/>
      <c r="B42" s="39"/>
      <c r="C42" s="1206" t="s">
        <v>585</v>
      </c>
      <c r="D42" s="1207"/>
      <c r="E42" s="1208"/>
      <c r="F42" s="36" t="s">
        <v>527</v>
      </c>
      <c r="G42" s="37" t="s">
        <v>527</v>
      </c>
      <c r="H42" s="37" t="s">
        <v>527</v>
      </c>
      <c r="I42" s="37" t="s">
        <v>527</v>
      </c>
      <c r="J42" s="38" t="s">
        <v>527</v>
      </c>
      <c r="K42" s="22"/>
      <c r="L42" s="22"/>
      <c r="M42" s="22"/>
      <c r="N42" s="22"/>
      <c r="O42" s="22"/>
      <c r="P42" s="22"/>
    </row>
    <row r="43" spans="1:16" ht="39" customHeight="1" thickBot="1" x14ac:dyDescent="0.2">
      <c r="A43" s="22"/>
      <c r="B43" s="40"/>
      <c r="C43" s="1209" t="s">
        <v>586</v>
      </c>
      <c r="D43" s="1210"/>
      <c r="E43" s="1211"/>
      <c r="F43" s="41">
        <v>0.09</v>
      </c>
      <c r="G43" s="42">
        <v>0.03</v>
      </c>
      <c r="H43" s="42">
        <v>0.1</v>
      </c>
      <c r="I43" s="42">
        <v>0.2</v>
      </c>
      <c r="J43" s="43">
        <v>0.06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MsOmhAsRp70JeCsfaSi4cmZy7sNWGNSeOtotJpi3MJATYGFNwNOTzf9SHeQWwgkOOsID5OI4PlEQ56ZtyAiQvg==" saltValue="k/I8jfyxG38Wwp7/zhgl2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5"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8"/>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301</v>
      </c>
      <c r="L45" s="60">
        <v>317</v>
      </c>
      <c r="M45" s="60">
        <v>325</v>
      </c>
      <c r="N45" s="60">
        <v>345</v>
      </c>
      <c r="O45" s="61">
        <v>372</v>
      </c>
      <c r="P45" s="48"/>
      <c r="Q45" s="48"/>
      <c r="R45" s="48"/>
      <c r="S45" s="48"/>
      <c r="T45" s="48"/>
      <c r="U45" s="48"/>
    </row>
    <row r="46" spans="1:21" ht="30.75" customHeight="1" x14ac:dyDescent="0.15">
      <c r="A46" s="48"/>
      <c r="B46" s="1234"/>
      <c r="C46" s="1235"/>
      <c r="D46" s="62"/>
      <c r="E46" s="1216" t="s">
        <v>13</v>
      </c>
      <c r="F46" s="1216"/>
      <c r="G46" s="1216"/>
      <c r="H46" s="1216"/>
      <c r="I46" s="1216"/>
      <c r="J46" s="1217"/>
      <c r="K46" s="63" t="s">
        <v>527</v>
      </c>
      <c r="L46" s="64" t="s">
        <v>527</v>
      </c>
      <c r="M46" s="64" t="s">
        <v>527</v>
      </c>
      <c r="N46" s="64" t="s">
        <v>527</v>
      </c>
      <c r="O46" s="65" t="s">
        <v>527</v>
      </c>
      <c r="P46" s="48"/>
      <c r="Q46" s="48"/>
      <c r="R46" s="48"/>
      <c r="S46" s="48"/>
      <c r="T46" s="48"/>
      <c r="U46" s="48"/>
    </row>
    <row r="47" spans="1:21" ht="30.75" customHeight="1" x14ac:dyDescent="0.15">
      <c r="A47" s="48"/>
      <c r="B47" s="1234"/>
      <c r="C47" s="1235"/>
      <c r="D47" s="62"/>
      <c r="E47" s="1216" t="s">
        <v>14</v>
      </c>
      <c r="F47" s="1216"/>
      <c r="G47" s="1216"/>
      <c r="H47" s="1216"/>
      <c r="I47" s="1216"/>
      <c r="J47" s="1217"/>
      <c r="K47" s="63" t="s">
        <v>527</v>
      </c>
      <c r="L47" s="64" t="s">
        <v>527</v>
      </c>
      <c r="M47" s="64" t="s">
        <v>527</v>
      </c>
      <c r="N47" s="64" t="s">
        <v>527</v>
      </c>
      <c r="O47" s="65" t="s">
        <v>527</v>
      </c>
      <c r="P47" s="48"/>
      <c r="Q47" s="48"/>
      <c r="R47" s="48"/>
      <c r="S47" s="48"/>
      <c r="T47" s="48"/>
      <c r="U47" s="48"/>
    </row>
    <row r="48" spans="1:21" ht="30.75" customHeight="1" x14ac:dyDescent="0.15">
      <c r="A48" s="48"/>
      <c r="B48" s="1234"/>
      <c r="C48" s="1235"/>
      <c r="D48" s="62"/>
      <c r="E48" s="1216" t="s">
        <v>15</v>
      </c>
      <c r="F48" s="1216"/>
      <c r="G48" s="1216"/>
      <c r="H48" s="1216"/>
      <c r="I48" s="1216"/>
      <c r="J48" s="1217"/>
      <c r="K48" s="63">
        <v>71</v>
      </c>
      <c r="L48" s="64">
        <v>33</v>
      </c>
      <c r="M48" s="64">
        <v>35</v>
      </c>
      <c r="N48" s="64">
        <v>37</v>
      </c>
      <c r="O48" s="65">
        <v>55</v>
      </c>
      <c r="P48" s="48"/>
      <c r="Q48" s="48"/>
      <c r="R48" s="48"/>
      <c r="S48" s="48"/>
      <c r="T48" s="48"/>
      <c r="U48" s="48"/>
    </row>
    <row r="49" spans="1:21" ht="30.75" customHeight="1" x14ac:dyDescent="0.15">
      <c r="A49" s="48"/>
      <c r="B49" s="1234"/>
      <c r="C49" s="1235"/>
      <c r="D49" s="62"/>
      <c r="E49" s="1216" t="s">
        <v>16</v>
      </c>
      <c r="F49" s="1216"/>
      <c r="G49" s="1216"/>
      <c r="H49" s="1216"/>
      <c r="I49" s="1216"/>
      <c r="J49" s="1217"/>
      <c r="K49" s="63" t="s">
        <v>527</v>
      </c>
      <c r="L49" s="64" t="s">
        <v>527</v>
      </c>
      <c r="M49" s="64" t="s">
        <v>527</v>
      </c>
      <c r="N49" s="64" t="s">
        <v>527</v>
      </c>
      <c r="O49" s="65" t="s">
        <v>527</v>
      </c>
      <c r="P49" s="48"/>
      <c r="Q49" s="48"/>
      <c r="R49" s="48"/>
      <c r="S49" s="48"/>
      <c r="T49" s="48"/>
      <c r="U49" s="48"/>
    </row>
    <row r="50" spans="1:21" ht="30.75" customHeight="1" x14ac:dyDescent="0.15">
      <c r="A50" s="48"/>
      <c r="B50" s="1234"/>
      <c r="C50" s="1235"/>
      <c r="D50" s="62"/>
      <c r="E50" s="1216" t="s">
        <v>17</v>
      </c>
      <c r="F50" s="1216"/>
      <c r="G50" s="1216"/>
      <c r="H50" s="1216"/>
      <c r="I50" s="1216"/>
      <c r="J50" s="1217"/>
      <c r="K50" s="63">
        <v>1</v>
      </c>
      <c r="L50" s="64">
        <v>1</v>
      </c>
      <c r="M50" s="64">
        <v>1</v>
      </c>
      <c r="N50" s="64">
        <v>1</v>
      </c>
      <c r="O50" s="65">
        <v>1</v>
      </c>
      <c r="P50" s="48"/>
      <c r="Q50" s="48"/>
      <c r="R50" s="48"/>
      <c r="S50" s="48"/>
      <c r="T50" s="48"/>
      <c r="U50" s="48"/>
    </row>
    <row r="51" spans="1:21" ht="30.75" customHeight="1" x14ac:dyDescent="0.15">
      <c r="A51" s="48"/>
      <c r="B51" s="1236"/>
      <c r="C51" s="1237"/>
      <c r="D51" s="66"/>
      <c r="E51" s="1216" t="s">
        <v>18</v>
      </c>
      <c r="F51" s="1216"/>
      <c r="G51" s="1216"/>
      <c r="H51" s="1216"/>
      <c r="I51" s="1216"/>
      <c r="J51" s="1217"/>
      <c r="K51" s="63">
        <v>0</v>
      </c>
      <c r="L51" s="64">
        <v>0</v>
      </c>
      <c r="M51" s="64" t="s">
        <v>527</v>
      </c>
      <c r="N51" s="64" t="s">
        <v>527</v>
      </c>
      <c r="O51" s="65" t="s">
        <v>527</v>
      </c>
      <c r="P51" s="48"/>
      <c r="Q51" s="48"/>
      <c r="R51" s="48"/>
      <c r="S51" s="48"/>
      <c r="T51" s="48"/>
      <c r="U51" s="48"/>
    </row>
    <row r="52" spans="1:21" ht="30.75" customHeight="1" x14ac:dyDescent="0.15">
      <c r="A52" s="48"/>
      <c r="B52" s="1214" t="s">
        <v>19</v>
      </c>
      <c r="C52" s="1215"/>
      <c r="D52" s="66"/>
      <c r="E52" s="1216" t="s">
        <v>20</v>
      </c>
      <c r="F52" s="1216"/>
      <c r="G52" s="1216"/>
      <c r="H52" s="1216"/>
      <c r="I52" s="1216"/>
      <c r="J52" s="1217"/>
      <c r="K52" s="63">
        <v>384</v>
      </c>
      <c r="L52" s="64">
        <v>357</v>
      </c>
      <c r="M52" s="64">
        <v>345</v>
      </c>
      <c r="N52" s="64">
        <v>356</v>
      </c>
      <c r="O52" s="65">
        <v>388</v>
      </c>
      <c r="P52" s="48"/>
      <c r="Q52" s="48"/>
      <c r="R52" s="48"/>
      <c r="S52" s="48"/>
      <c r="T52" s="48"/>
      <c r="U52" s="48"/>
    </row>
    <row r="53" spans="1:21" ht="30.75" customHeight="1" thickBot="1" x14ac:dyDescent="0.2">
      <c r="A53" s="48"/>
      <c r="B53" s="1218" t="s">
        <v>21</v>
      </c>
      <c r="C53" s="1219"/>
      <c r="D53" s="67"/>
      <c r="E53" s="1220" t="s">
        <v>22</v>
      </c>
      <c r="F53" s="1220"/>
      <c r="G53" s="1220"/>
      <c r="H53" s="1220"/>
      <c r="I53" s="1220"/>
      <c r="J53" s="1221"/>
      <c r="K53" s="68">
        <v>-11</v>
      </c>
      <c r="L53" s="69">
        <v>-6</v>
      </c>
      <c r="M53" s="69">
        <v>16</v>
      </c>
      <c r="N53" s="69">
        <v>27</v>
      </c>
      <c r="O53" s="70">
        <v>40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587</v>
      </c>
      <c r="P55" s="48"/>
      <c r="Q55" s="48"/>
      <c r="R55" s="48"/>
      <c r="S55" s="48"/>
      <c r="T55" s="48"/>
      <c r="U55" s="48"/>
    </row>
    <row r="56" spans="1:21" ht="31.5" customHeight="1" thickBot="1" x14ac:dyDescent="0.2">
      <c r="A56" s="48"/>
      <c r="B56" s="76"/>
      <c r="C56" s="77"/>
      <c r="D56" s="77"/>
      <c r="E56" s="78"/>
      <c r="F56" s="78"/>
      <c r="G56" s="78"/>
      <c r="H56" s="78"/>
      <c r="I56" s="78"/>
      <c r="J56" s="79" t="s">
        <v>2</v>
      </c>
      <c r="K56" s="80" t="s">
        <v>588</v>
      </c>
      <c r="L56" s="81" t="s">
        <v>589</v>
      </c>
      <c r="M56" s="81" t="s">
        <v>590</v>
      </c>
      <c r="N56" s="81" t="s">
        <v>591</v>
      </c>
      <c r="O56" s="82" t="s">
        <v>592</v>
      </c>
      <c r="P56" s="48"/>
      <c r="Q56" s="48"/>
      <c r="R56" s="48"/>
      <c r="S56" s="48"/>
      <c r="T56" s="48"/>
      <c r="U56" s="48"/>
    </row>
    <row r="57" spans="1:21" ht="31.5" customHeight="1" x14ac:dyDescent="0.15">
      <c r="B57" s="1222" t="s">
        <v>25</v>
      </c>
      <c r="C57" s="1223"/>
      <c r="D57" s="1226" t="s">
        <v>26</v>
      </c>
      <c r="E57" s="1227"/>
      <c r="F57" s="1227"/>
      <c r="G57" s="1227"/>
      <c r="H57" s="1227"/>
      <c r="I57" s="1227"/>
      <c r="J57" s="1228"/>
      <c r="K57" s="83" t="s">
        <v>603</v>
      </c>
      <c r="L57" s="84" t="s">
        <v>603</v>
      </c>
      <c r="M57" s="84" t="s">
        <v>603</v>
      </c>
      <c r="N57" s="84" t="s">
        <v>603</v>
      </c>
      <c r="O57" s="85" t="s">
        <v>603</v>
      </c>
    </row>
    <row r="58" spans="1:21" ht="31.5" customHeight="1" thickBot="1" x14ac:dyDescent="0.2">
      <c r="B58" s="1224"/>
      <c r="C58" s="1225"/>
      <c r="D58" s="1229" t="s">
        <v>27</v>
      </c>
      <c r="E58" s="1230"/>
      <c r="F58" s="1230"/>
      <c r="G58" s="1230"/>
      <c r="H58" s="1230"/>
      <c r="I58" s="1230"/>
      <c r="J58" s="1231"/>
      <c r="K58" s="86" t="s">
        <v>603</v>
      </c>
      <c r="L58" s="87" t="s">
        <v>603</v>
      </c>
      <c r="M58" s="87" t="s">
        <v>603</v>
      </c>
      <c r="N58" s="87" t="s">
        <v>603</v>
      </c>
      <c r="O58" s="88" t="s">
        <v>603</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row r="63" spans="1:21" ht="12.6" hidden="1" customHeight="1" x14ac:dyDescent="0.15"/>
    <row r="64" spans="1:21" ht="12.6" hidden="1" customHeight="1" x14ac:dyDescent="0.15"/>
    <row r="65" ht="12.6" hidden="1" customHeight="1" x14ac:dyDescent="0.15"/>
    <row r="66" ht="12.6" hidden="1" customHeight="1" x14ac:dyDescent="0.15"/>
    <row r="67" ht="12.6" hidden="1" customHeight="1" x14ac:dyDescent="0.15"/>
    <row r="68" ht="12.6" hidden="1" customHeight="1" x14ac:dyDescent="0.15"/>
  </sheetData>
  <sheetProtection algorithmName="SHA-512" hashValue="YhKRrTztmPETeUQzuB/qvDYZs8zmkh5sYFNkhEWfJun+1PaIaXF0l9p0ZXD/xE4U9KGhj2HwyIjbII9pKf+EoQ==" saltValue="47uhyEqfbk+ustiI/c8fZ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8" scale="78"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569</v>
      </c>
      <c r="J40" s="100" t="s">
        <v>570</v>
      </c>
      <c r="K40" s="100" t="s">
        <v>571</v>
      </c>
      <c r="L40" s="100" t="s">
        <v>572</v>
      </c>
      <c r="M40" s="101" t="s">
        <v>573</v>
      </c>
    </row>
    <row r="41" spans="2:13" ht="27.75" customHeight="1" x14ac:dyDescent="0.15">
      <c r="B41" s="1252" t="s">
        <v>30</v>
      </c>
      <c r="C41" s="1253"/>
      <c r="D41" s="102"/>
      <c r="E41" s="1254" t="s">
        <v>31</v>
      </c>
      <c r="F41" s="1254"/>
      <c r="G41" s="1254"/>
      <c r="H41" s="1255"/>
      <c r="I41" s="103">
        <v>3344</v>
      </c>
      <c r="J41" s="104">
        <v>3284</v>
      </c>
      <c r="K41" s="104">
        <v>3715</v>
      </c>
      <c r="L41" s="104">
        <v>3812</v>
      </c>
      <c r="M41" s="105">
        <v>3646</v>
      </c>
    </row>
    <row r="42" spans="2:13" ht="27.75" customHeight="1" x14ac:dyDescent="0.15">
      <c r="B42" s="1242"/>
      <c r="C42" s="1243"/>
      <c r="D42" s="106"/>
      <c r="E42" s="1246" t="s">
        <v>32</v>
      </c>
      <c r="F42" s="1246"/>
      <c r="G42" s="1246"/>
      <c r="H42" s="1247"/>
      <c r="I42" s="107">
        <v>3</v>
      </c>
      <c r="J42" s="108">
        <v>2</v>
      </c>
      <c r="K42" s="108">
        <v>2</v>
      </c>
      <c r="L42" s="108">
        <v>1</v>
      </c>
      <c r="M42" s="109">
        <v>1</v>
      </c>
    </row>
    <row r="43" spans="2:13" ht="27.75" customHeight="1" x14ac:dyDescent="0.15">
      <c r="B43" s="1242"/>
      <c r="C43" s="1243"/>
      <c r="D43" s="106"/>
      <c r="E43" s="1246" t="s">
        <v>33</v>
      </c>
      <c r="F43" s="1246"/>
      <c r="G43" s="1246"/>
      <c r="H43" s="1247"/>
      <c r="I43" s="107">
        <v>558</v>
      </c>
      <c r="J43" s="108">
        <v>567</v>
      </c>
      <c r="K43" s="108">
        <v>551</v>
      </c>
      <c r="L43" s="108">
        <v>519</v>
      </c>
      <c r="M43" s="109">
        <v>505</v>
      </c>
    </row>
    <row r="44" spans="2:13" ht="27.75" customHeight="1" x14ac:dyDescent="0.15">
      <c r="B44" s="1242"/>
      <c r="C44" s="1243"/>
      <c r="D44" s="106"/>
      <c r="E44" s="1246" t="s">
        <v>34</v>
      </c>
      <c r="F44" s="1246"/>
      <c r="G44" s="1246"/>
      <c r="H44" s="1247"/>
      <c r="I44" s="107" t="s">
        <v>527</v>
      </c>
      <c r="J44" s="108" t="s">
        <v>527</v>
      </c>
      <c r="K44" s="108" t="s">
        <v>527</v>
      </c>
      <c r="L44" s="108" t="s">
        <v>527</v>
      </c>
      <c r="M44" s="109" t="s">
        <v>527</v>
      </c>
    </row>
    <row r="45" spans="2:13" ht="27.75" customHeight="1" x14ac:dyDescent="0.15">
      <c r="B45" s="1242"/>
      <c r="C45" s="1243"/>
      <c r="D45" s="106"/>
      <c r="E45" s="1246" t="s">
        <v>35</v>
      </c>
      <c r="F45" s="1246"/>
      <c r="G45" s="1246"/>
      <c r="H45" s="1247"/>
      <c r="I45" s="107">
        <v>381</v>
      </c>
      <c r="J45" s="108">
        <v>368</v>
      </c>
      <c r="K45" s="108">
        <v>387</v>
      </c>
      <c r="L45" s="108">
        <v>334</v>
      </c>
      <c r="M45" s="109">
        <v>331</v>
      </c>
    </row>
    <row r="46" spans="2:13" ht="27.75" customHeight="1" x14ac:dyDescent="0.15">
      <c r="B46" s="1242"/>
      <c r="C46" s="1243"/>
      <c r="D46" s="110"/>
      <c r="E46" s="1246" t="s">
        <v>36</v>
      </c>
      <c r="F46" s="1246"/>
      <c r="G46" s="1246"/>
      <c r="H46" s="1247"/>
      <c r="I46" s="107" t="s">
        <v>527</v>
      </c>
      <c r="J46" s="108" t="s">
        <v>527</v>
      </c>
      <c r="K46" s="108" t="s">
        <v>527</v>
      </c>
      <c r="L46" s="108" t="s">
        <v>527</v>
      </c>
      <c r="M46" s="109" t="s">
        <v>527</v>
      </c>
    </row>
    <row r="47" spans="2:13" ht="27.75" customHeight="1" x14ac:dyDescent="0.15">
      <c r="B47" s="1242"/>
      <c r="C47" s="1243"/>
      <c r="D47" s="111"/>
      <c r="E47" s="1256" t="s">
        <v>37</v>
      </c>
      <c r="F47" s="1257"/>
      <c r="G47" s="1257"/>
      <c r="H47" s="1258"/>
      <c r="I47" s="107" t="s">
        <v>527</v>
      </c>
      <c r="J47" s="108" t="s">
        <v>527</v>
      </c>
      <c r="K47" s="108" t="s">
        <v>527</v>
      </c>
      <c r="L47" s="108" t="s">
        <v>527</v>
      </c>
      <c r="M47" s="109" t="s">
        <v>527</v>
      </c>
    </row>
    <row r="48" spans="2:13" ht="27.75" customHeight="1" x14ac:dyDescent="0.15">
      <c r="B48" s="1242"/>
      <c r="C48" s="1243"/>
      <c r="D48" s="106"/>
      <c r="E48" s="1246" t="s">
        <v>38</v>
      </c>
      <c r="F48" s="1246"/>
      <c r="G48" s="1246"/>
      <c r="H48" s="1247"/>
      <c r="I48" s="107" t="s">
        <v>527</v>
      </c>
      <c r="J48" s="108" t="s">
        <v>527</v>
      </c>
      <c r="K48" s="108" t="s">
        <v>527</v>
      </c>
      <c r="L48" s="108" t="s">
        <v>527</v>
      </c>
      <c r="M48" s="109" t="s">
        <v>527</v>
      </c>
    </row>
    <row r="49" spans="2:13" ht="27.75" customHeight="1" x14ac:dyDescent="0.15">
      <c r="B49" s="1244"/>
      <c r="C49" s="1245"/>
      <c r="D49" s="106"/>
      <c r="E49" s="1246" t="s">
        <v>39</v>
      </c>
      <c r="F49" s="1246"/>
      <c r="G49" s="1246"/>
      <c r="H49" s="1247"/>
      <c r="I49" s="107" t="s">
        <v>527</v>
      </c>
      <c r="J49" s="108" t="s">
        <v>527</v>
      </c>
      <c r="K49" s="108" t="s">
        <v>527</v>
      </c>
      <c r="L49" s="108" t="s">
        <v>527</v>
      </c>
      <c r="M49" s="109" t="s">
        <v>527</v>
      </c>
    </row>
    <row r="50" spans="2:13" ht="27.75" customHeight="1" x14ac:dyDescent="0.15">
      <c r="B50" s="1240" t="s">
        <v>40</v>
      </c>
      <c r="C50" s="1241"/>
      <c r="D50" s="112"/>
      <c r="E50" s="1246" t="s">
        <v>41</v>
      </c>
      <c r="F50" s="1246"/>
      <c r="G50" s="1246"/>
      <c r="H50" s="1247"/>
      <c r="I50" s="107">
        <v>3260</v>
      </c>
      <c r="J50" s="108">
        <v>3456</v>
      </c>
      <c r="K50" s="108">
        <v>3809</v>
      </c>
      <c r="L50" s="108">
        <v>3918</v>
      </c>
      <c r="M50" s="109">
        <v>4169</v>
      </c>
    </row>
    <row r="51" spans="2:13" ht="27.75" customHeight="1" x14ac:dyDescent="0.15">
      <c r="B51" s="1242"/>
      <c r="C51" s="1243"/>
      <c r="D51" s="106"/>
      <c r="E51" s="1246" t="s">
        <v>42</v>
      </c>
      <c r="F51" s="1246"/>
      <c r="G51" s="1246"/>
      <c r="H51" s="1247"/>
      <c r="I51" s="107" t="s">
        <v>527</v>
      </c>
      <c r="J51" s="108" t="s">
        <v>527</v>
      </c>
      <c r="K51" s="108" t="s">
        <v>527</v>
      </c>
      <c r="L51" s="108" t="s">
        <v>527</v>
      </c>
      <c r="M51" s="109" t="s">
        <v>527</v>
      </c>
    </row>
    <row r="52" spans="2:13" ht="27.75" customHeight="1" x14ac:dyDescent="0.15">
      <c r="B52" s="1244"/>
      <c r="C52" s="1245"/>
      <c r="D52" s="106"/>
      <c r="E52" s="1246" t="s">
        <v>43</v>
      </c>
      <c r="F52" s="1246"/>
      <c r="G52" s="1246"/>
      <c r="H52" s="1247"/>
      <c r="I52" s="107">
        <v>3598</v>
      </c>
      <c r="J52" s="108">
        <v>3491</v>
      </c>
      <c r="K52" s="108">
        <v>3519</v>
      </c>
      <c r="L52" s="108">
        <v>3574</v>
      </c>
      <c r="M52" s="109">
        <v>3372</v>
      </c>
    </row>
    <row r="53" spans="2:13" ht="27.75" customHeight="1" thickBot="1" x14ac:dyDescent="0.2">
      <c r="B53" s="1248" t="s">
        <v>44</v>
      </c>
      <c r="C53" s="1249"/>
      <c r="D53" s="113"/>
      <c r="E53" s="1250" t="s">
        <v>45</v>
      </c>
      <c r="F53" s="1250"/>
      <c r="G53" s="1250"/>
      <c r="H53" s="1251"/>
      <c r="I53" s="114">
        <v>-2572</v>
      </c>
      <c r="J53" s="115">
        <v>-2726</v>
      </c>
      <c r="K53" s="115">
        <v>-2672</v>
      </c>
      <c r="L53" s="115">
        <v>-2826</v>
      </c>
      <c r="M53" s="116">
        <v>-3057</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59" spans="2:13" ht="13.5" hidden="1" customHeight="1" x14ac:dyDescent="0.15"/>
    <row r="60" spans="2:13" ht="13.5" hidden="1" customHeight="1" x14ac:dyDescent="0.15"/>
    <row r="61" spans="2:13" ht="13.5" hidden="1" customHeight="1" x14ac:dyDescent="0.15"/>
    <row r="62" spans="2:13" ht="13.5" hidden="1" customHeight="1" x14ac:dyDescent="0.15"/>
    <row r="63" spans="2:13" ht="13.5" hidden="1" customHeight="1" x14ac:dyDescent="0.15"/>
    <row r="64" spans="2:13" ht="13.5" hidden="1" customHeight="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7AB0fMaFtNqQK509aQUtqjxDaPZF1aEetteIBo3VH0+8ZAWohu83+RKM9GwLP2oKo+keq09KBWo/xDkUGfiZ9Q==" saltValue="cQ9PjcEPP8uKwzloceVdL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5"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571</v>
      </c>
      <c r="G54" s="125" t="s">
        <v>572</v>
      </c>
      <c r="H54" s="126" t="s">
        <v>573</v>
      </c>
    </row>
    <row r="55" spans="2:8" ht="52.5" customHeight="1" x14ac:dyDescent="0.15">
      <c r="B55" s="127"/>
      <c r="C55" s="1267" t="s">
        <v>48</v>
      </c>
      <c r="D55" s="1267"/>
      <c r="E55" s="1268"/>
      <c r="F55" s="128">
        <v>2458</v>
      </c>
      <c r="G55" s="128">
        <v>2471</v>
      </c>
      <c r="H55" s="129">
        <v>1381</v>
      </c>
    </row>
    <row r="56" spans="2:8" ht="52.5" customHeight="1" x14ac:dyDescent="0.15">
      <c r="B56" s="130"/>
      <c r="C56" s="1269" t="s">
        <v>49</v>
      </c>
      <c r="D56" s="1269"/>
      <c r="E56" s="1270"/>
      <c r="F56" s="131">
        <v>220</v>
      </c>
      <c r="G56" s="131">
        <v>220</v>
      </c>
      <c r="H56" s="132">
        <v>220</v>
      </c>
    </row>
    <row r="57" spans="2:8" ht="53.25" customHeight="1" x14ac:dyDescent="0.15">
      <c r="B57" s="130"/>
      <c r="C57" s="1271" t="s">
        <v>50</v>
      </c>
      <c r="D57" s="1271"/>
      <c r="E57" s="1272"/>
      <c r="F57" s="133">
        <v>1089</v>
      </c>
      <c r="G57" s="133">
        <v>1184</v>
      </c>
      <c r="H57" s="134">
        <v>2524</v>
      </c>
    </row>
    <row r="58" spans="2:8" ht="45.75" customHeight="1" x14ac:dyDescent="0.15">
      <c r="B58" s="135"/>
      <c r="C58" s="1259" t="s">
        <v>604</v>
      </c>
      <c r="D58" s="1260"/>
      <c r="E58" s="1261"/>
      <c r="F58" s="136">
        <v>750</v>
      </c>
      <c r="G58" s="136">
        <v>850</v>
      </c>
      <c r="H58" s="137">
        <v>1560</v>
      </c>
    </row>
    <row r="59" spans="2:8" ht="45.75" customHeight="1" x14ac:dyDescent="0.15">
      <c r="B59" s="135"/>
      <c r="C59" s="1259" t="s">
        <v>605</v>
      </c>
      <c r="D59" s="1260"/>
      <c r="E59" s="1261"/>
      <c r="F59" s="136">
        <v>10</v>
      </c>
      <c r="G59" s="136">
        <v>10</v>
      </c>
      <c r="H59" s="137">
        <v>210</v>
      </c>
    </row>
    <row r="60" spans="2:8" ht="45.75" customHeight="1" x14ac:dyDescent="0.15">
      <c r="B60" s="135"/>
      <c r="C60" s="1259" t="s">
        <v>606</v>
      </c>
      <c r="D60" s="1260"/>
      <c r="E60" s="1261"/>
      <c r="F60" s="136">
        <v>6</v>
      </c>
      <c r="G60" s="136">
        <v>6</v>
      </c>
      <c r="H60" s="137">
        <v>206</v>
      </c>
    </row>
    <row r="61" spans="2:8" ht="45.75" customHeight="1" x14ac:dyDescent="0.15">
      <c r="B61" s="135"/>
      <c r="C61" s="1259" t="s">
        <v>607</v>
      </c>
      <c r="D61" s="1260"/>
      <c r="E61" s="1261"/>
      <c r="F61" s="136">
        <v>0</v>
      </c>
      <c r="G61" s="136">
        <v>0</v>
      </c>
      <c r="H61" s="137">
        <v>200</v>
      </c>
    </row>
    <row r="62" spans="2:8" ht="45.75" customHeight="1" thickBot="1" x14ac:dyDescent="0.2">
      <c r="B62" s="138"/>
      <c r="C62" s="1262" t="s">
        <v>608</v>
      </c>
      <c r="D62" s="1263"/>
      <c r="E62" s="1264"/>
      <c r="F62" s="139">
        <v>121</v>
      </c>
      <c r="G62" s="139">
        <v>137</v>
      </c>
      <c r="H62" s="140">
        <v>128</v>
      </c>
    </row>
    <row r="63" spans="2:8" ht="52.5" customHeight="1" thickBot="1" x14ac:dyDescent="0.2">
      <c r="B63" s="141"/>
      <c r="C63" s="1265" t="s">
        <v>51</v>
      </c>
      <c r="D63" s="1265"/>
      <c r="E63" s="1266"/>
      <c r="F63" s="142">
        <v>3766</v>
      </c>
      <c r="G63" s="142">
        <v>3875</v>
      </c>
      <c r="H63" s="143">
        <v>4125</v>
      </c>
    </row>
    <row r="64" spans="2:8" ht="15" customHeight="1" x14ac:dyDescent="0.15"/>
  </sheetData>
  <sheetProtection algorithmName="SHA-512" hashValue="5t5xsnPuGouJGpsFrsHsFUE7PGiyZbH6FmB2IRu5yGdqAm+AAcWLmvqWZaTp5V9VDP7n4kQI36XdmsfV7VovOw==" saltValue="mzwv9wTuunpteWxkzQB5q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0"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zoomScale="75" zoomScaleNormal="75" zoomScaleSheetLayoutView="55" workbookViewId="0"/>
  </sheetViews>
  <sheetFormatPr defaultColWidth="0" defaultRowHeight="13.5" customHeight="1" zeroHeight="1" x14ac:dyDescent="0.15"/>
  <cols>
    <col min="1" max="1" width="6.375" style="1275" customWidth="1"/>
    <col min="2" max="107" width="2.5" style="1275" customWidth="1"/>
    <col min="108" max="108" width="6.125" style="1283" customWidth="1"/>
    <col min="109" max="109" width="5.875" style="1282" customWidth="1"/>
    <col min="110" max="110" width="19.125" style="1275" hidden="1"/>
    <col min="111" max="115" width="12.625" style="1275" hidden="1"/>
    <col min="116" max="349" width="8.625" style="1275" hidden="1"/>
    <col min="350" max="355" width="14.875" style="1275" hidden="1"/>
    <col min="356" max="357" width="15.875" style="1275" hidden="1"/>
    <col min="358" max="363" width="16.125" style="1275" hidden="1"/>
    <col min="364" max="364" width="6.125" style="1275" hidden="1"/>
    <col min="365" max="365" width="3" style="1275" hidden="1"/>
    <col min="366" max="605" width="8.625" style="1275" hidden="1"/>
    <col min="606" max="611" width="14.875" style="1275" hidden="1"/>
    <col min="612" max="613" width="15.875" style="1275" hidden="1"/>
    <col min="614" max="619" width="16.125" style="1275" hidden="1"/>
    <col min="620" max="620" width="6.125" style="1275" hidden="1"/>
    <col min="621" max="621" width="3" style="1275" hidden="1"/>
    <col min="622" max="861" width="8.625" style="1275" hidden="1"/>
    <col min="862" max="867" width="14.875" style="1275" hidden="1"/>
    <col min="868" max="869" width="15.875" style="1275" hidden="1"/>
    <col min="870" max="875" width="16.125" style="1275" hidden="1"/>
    <col min="876" max="876" width="6.125" style="1275" hidden="1"/>
    <col min="877" max="877" width="3" style="1275" hidden="1"/>
    <col min="878" max="1117" width="8.625" style="1275" hidden="1"/>
    <col min="1118" max="1123" width="14.875" style="1275" hidden="1"/>
    <col min="1124" max="1125" width="15.875" style="1275" hidden="1"/>
    <col min="1126" max="1131" width="16.125" style="1275" hidden="1"/>
    <col min="1132" max="1132" width="6.125" style="1275" hidden="1"/>
    <col min="1133" max="1133" width="3" style="1275" hidden="1"/>
    <col min="1134" max="1373" width="8.625" style="1275" hidden="1"/>
    <col min="1374" max="1379" width="14.875" style="1275" hidden="1"/>
    <col min="1380" max="1381" width="15.875" style="1275" hidden="1"/>
    <col min="1382" max="1387" width="16.125" style="1275" hidden="1"/>
    <col min="1388" max="1388" width="6.125" style="1275" hidden="1"/>
    <col min="1389" max="1389" width="3" style="1275" hidden="1"/>
    <col min="1390" max="1629" width="8.625" style="1275" hidden="1"/>
    <col min="1630" max="1635" width="14.875" style="1275" hidden="1"/>
    <col min="1636" max="1637" width="15.875" style="1275" hidden="1"/>
    <col min="1638" max="1643" width="16.125" style="1275" hidden="1"/>
    <col min="1644" max="1644" width="6.125" style="1275" hidden="1"/>
    <col min="1645" max="1645" width="3" style="1275" hidden="1"/>
    <col min="1646" max="1885" width="8.625" style="1275" hidden="1"/>
    <col min="1886" max="1891" width="14.875" style="1275" hidden="1"/>
    <col min="1892" max="1893" width="15.875" style="1275" hidden="1"/>
    <col min="1894" max="1899" width="16.125" style="1275" hidden="1"/>
    <col min="1900" max="1900" width="6.125" style="1275" hidden="1"/>
    <col min="1901" max="1901" width="3" style="1275" hidden="1"/>
    <col min="1902" max="2141" width="8.625" style="1275" hidden="1"/>
    <col min="2142" max="2147" width="14.875" style="1275" hidden="1"/>
    <col min="2148" max="2149" width="15.875" style="1275" hidden="1"/>
    <col min="2150" max="2155" width="16.125" style="1275" hidden="1"/>
    <col min="2156" max="2156" width="6.125" style="1275" hidden="1"/>
    <col min="2157" max="2157" width="3" style="1275" hidden="1"/>
    <col min="2158" max="2397" width="8.625" style="1275" hidden="1"/>
    <col min="2398" max="2403" width="14.875" style="1275" hidden="1"/>
    <col min="2404" max="2405" width="15.875" style="1275" hidden="1"/>
    <col min="2406" max="2411" width="16.125" style="1275" hidden="1"/>
    <col min="2412" max="2412" width="6.125" style="1275" hidden="1"/>
    <col min="2413" max="2413" width="3" style="1275" hidden="1"/>
    <col min="2414" max="2653" width="8.625" style="1275" hidden="1"/>
    <col min="2654" max="2659" width="14.875" style="1275" hidden="1"/>
    <col min="2660" max="2661" width="15.875" style="1275" hidden="1"/>
    <col min="2662" max="2667" width="16.125" style="1275" hidden="1"/>
    <col min="2668" max="2668" width="6.125" style="1275" hidden="1"/>
    <col min="2669" max="2669" width="3" style="1275" hidden="1"/>
    <col min="2670" max="2909" width="8.625" style="1275" hidden="1"/>
    <col min="2910" max="2915" width="14.875" style="1275" hidden="1"/>
    <col min="2916" max="2917" width="15.875" style="1275" hidden="1"/>
    <col min="2918" max="2923" width="16.125" style="1275" hidden="1"/>
    <col min="2924" max="2924" width="6.125" style="1275" hidden="1"/>
    <col min="2925" max="2925" width="3" style="1275" hidden="1"/>
    <col min="2926" max="3165" width="8.625" style="1275" hidden="1"/>
    <col min="3166" max="3171" width="14.875" style="1275" hidden="1"/>
    <col min="3172" max="3173" width="15.875" style="1275" hidden="1"/>
    <col min="3174" max="3179" width="16.125" style="1275" hidden="1"/>
    <col min="3180" max="3180" width="6.125" style="1275" hidden="1"/>
    <col min="3181" max="3181" width="3" style="1275" hidden="1"/>
    <col min="3182" max="3421" width="8.625" style="1275" hidden="1"/>
    <col min="3422" max="3427" width="14.875" style="1275" hidden="1"/>
    <col min="3428" max="3429" width="15.875" style="1275" hidden="1"/>
    <col min="3430" max="3435" width="16.125" style="1275" hidden="1"/>
    <col min="3436" max="3436" width="6.125" style="1275" hidden="1"/>
    <col min="3437" max="3437" width="3" style="1275" hidden="1"/>
    <col min="3438" max="3677" width="8.625" style="1275" hidden="1"/>
    <col min="3678" max="3683" width="14.875" style="1275" hidden="1"/>
    <col min="3684" max="3685" width="15.875" style="1275" hidden="1"/>
    <col min="3686" max="3691" width="16.125" style="1275" hidden="1"/>
    <col min="3692" max="3692" width="6.125" style="1275" hidden="1"/>
    <col min="3693" max="3693" width="3" style="1275" hidden="1"/>
    <col min="3694" max="3933" width="8.625" style="1275" hidden="1"/>
    <col min="3934" max="3939" width="14.875" style="1275" hidden="1"/>
    <col min="3940" max="3941" width="15.875" style="1275" hidden="1"/>
    <col min="3942" max="3947" width="16.125" style="1275" hidden="1"/>
    <col min="3948" max="3948" width="6.125" style="1275" hidden="1"/>
    <col min="3949" max="3949" width="3" style="1275" hidden="1"/>
    <col min="3950" max="4189" width="8.625" style="1275" hidden="1"/>
    <col min="4190" max="4195" width="14.875" style="1275" hidden="1"/>
    <col min="4196" max="4197" width="15.875" style="1275" hidden="1"/>
    <col min="4198" max="4203" width="16.125" style="1275" hidden="1"/>
    <col min="4204" max="4204" width="6.125" style="1275" hidden="1"/>
    <col min="4205" max="4205" width="3" style="1275" hidden="1"/>
    <col min="4206" max="4445" width="8.625" style="1275" hidden="1"/>
    <col min="4446" max="4451" width="14.875" style="1275" hidden="1"/>
    <col min="4452" max="4453" width="15.875" style="1275" hidden="1"/>
    <col min="4454" max="4459" width="16.125" style="1275" hidden="1"/>
    <col min="4460" max="4460" width="6.125" style="1275" hidden="1"/>
    <col min="4461" max="4461" width="3" style="1275" hidden="1"/>
    <col min="4462" max="4701" width="8.625" style="1275" hidden="1"/>
    <col min="4702" max="4707" width="14.875" style="1275" hidden="1"/>
    <col min="4708" max="4709" width="15.875" style="1275" hidden="1"/>
    <col min="4710" max="4715" width="16.125" style="1275" hidden="1"/>
    <col min="4716" max="4716" width="6.125" style="1275" hidden="1"/>
    <col min="4717" max="4717" width="3" style="1275" hidden="1"/>
    <col min="4718" max="4957" width="8.625" style="1275" hidden="1"/>
    <col min="4958" max="4963" width="14.875" style="1275" hidden="1"/>
    <col min="4964" max="4965" width="15.875" style="1275" hidden="1"/>
    <col min="4966" max="4971" width="16.125" style="1275" hidden="1"/>
    <col min="4972" max="4972" width="6.125" style="1275" hidden="1"/>
    <col min="4973" max="4973" width="3" style="1275" hidden="1"/>
    <col min="4974" max="5213" width="8.625" style="1275" hidden="1"/>
    <col min="5214" max="5219" width="14.875" style="1275" hidden="1"/>
    <col min="5220" max="5221" width="15.875" style="1275" hidden="1"/>
    <col min="5222" max="5227" width="16.125" style="1275" hidden="1"/>
    <col min="5228" max="5228" width="6.125" style="1275" hidden="1"/>
    <col min="5229" max="5229" width="3" style="1275" hidden="1"/>
    <col min="5230" max="5469" width="8.625" style="1275" hidden="1"/>
    <col min="5470" max="5475" width="14.875" style="1275" hidden="1"/>
    <col min="5476" max="5477" width="15.875" style="1275" hidden="1"/>
    <col min="5478" max="5483" width="16.125" style="1275" hidden="1"/>
    <col min="5484" max="5484" width="6.125" style="1275" hidden="1"/>
    <col min="5485" max="5485" width="3" style="1275" hidden="1"/>
    <col min="5486" max="5725" width="8.625" style="1275" hidden="1"/>
    <col min="5726" max="5731" width="14.875" style="1275" hidden="1"/>
    <col min="5732" max="5733" width="15.875" style="1275" hidden="1"/>
    <col min="5734" max="5739" width="16.125" style="1275" hidden="1"/>
    <col min="5740" max="5740" width="6.125" style="1275" hidden="1"/>
    <col min="5741" max="5741" width="3" style="1275" hidden="1"/>
    <col min="5742" max="5981" width="8.625" style="1275" hidden="1"/>
    <col min="5982" max="5987" width="14.875" style="1275" hidden="1"/>
    <col min="5988" max="5989" width="15.875" style="1275" hidden="1"/>
    <col min="5990" max="5995" width="16.125" style="1275" hidden="1"/>
    <col min="5996" max="5996" width="6.125" style="1275" hidden="1"/>
    <col min="5997" max="5997" width="3" style="1275" hidden="1"/>
    <col min="5998" max="6237" width="8.625" style="1275" hidden="1"/>
    <col min="6238" max="6243" width="14.875" style="1275" hidden="1"/>
    <col min="6244" max="6245" width="15.875" style="1275" hidden="1"/>
    <col min="6246" max="6251" width="16.125" style="1275" hidden="1"/>
    <col min="6252" max="6252" width="6.125" style="1275" hidden="1"/>
    <col min="6253" max="6253" width="3" style="1275" hidden="1"/>
    <col min="6254" max="6493" width="8.625" style="1275" hidden="1"/>
    <col min="6494" max="6499" width="14.875" style="1275" hidden="1"/>
    <col min="6500" max="6501" width="15.875" style="1275" hidden="1"/>
    <col min="6502" max="6507" width="16.125" style="1275" hidden="1"/>
    <col min="6508" max="6508" width="6.125" style="1275" hidden="1"/>
    <col min="6509" max="6509" width="3" style="1275" hidden="1"/>
    <col min="6510" max="6749" width="8.625" style="1275" hidden="1"/>
    <col min="6750" max="6755" width="14.875" style="1275" hidden="1"/>
    <col min="6756" max="6757" width="15.875" style="1275" hidden="1"/>
    <col min="6758" max="6763" width="16.125" style="1275" hidden="1"/>
    <col min="6764" max="6764" width="6.125" style="1275" hidden="1"/>
    <col min="6765" max="6765" width="3" style="1275" hidden="1"/>
    <col min="6766" max="7005" width="8.625" style="1275" hidden="1"/>
    <col min="7006" max="7011" width="14.875" style="1275" hidden="1"/>
    <col min="7012" max="7013" width="15.875" style="1275" hidden="1"/>
    <col min="7014" max="7019" width="16.125" style="1275" hidden="1"/>
    <col min="7020" max="7020" width="6.125" style="1275" hidden="1"/>
    <col min="7021" max="7021" width="3" style="1275" hidden="1"/>
    <col min="7022" max="7261" width="8.625" style="1275" hidden="1"/>
    <col min="7262" max="7267" width="14.875" style="1275" hidden="1"/>
    <col min="7268" max="7269" width="15.875" style="1275" hidden="1"/>
    <col min="7270" max="7275" width="16.125" style="1275" hidden="1"/>
    <col min="7276" max="7276" width="6.125" style="1275" hidden="1"/>
    <col min="7277" max="7277" width="3" style="1275" hidden="1"/>
    <col min="7278" max="7517" width="8.625" style="1275" hidden="1"/>
    <col min="7518" max="7523" width="14.875" style="1275" hidden="1"/>
    <col min="7524" max="7525" width="15.875" style="1275" hidden="1"/>
    <col min="7526" max="7531" width="16.125" style="1275" hidden="1"/>
    <col min="7532" max="7532" width="6.125" style="1275" hidden="1"/>
    <col min="7533" max="7533" width="3" style="1275" hidden="1"/>
    <col min="7534" max="7773" width="8.625" style="1275" hidden="1"/>
    <col min="7774" max="7779" width="14.875" style="1275" hidden="1"/>
    <col min="7780" max="7781" width="15.875" style="1275" hidden="1"/>
    <col min="7782" max="7787" width="16.125" style="1275" hidden="1"/>
    <col min="7788" max="7788" width="6.125" style="1275" hidden="1"/>
    <col min="7789" max="7789" width="3" style="1275" hidden="1"/>
    <col min="7790" max="8029" width="8.625" style="1275" hidden="1"/>
    <col min="8030" max="8035" width="14.875" style="1275" hidden="1"/>
    <col min="8036" max="8037" width="15.875" style="1275" hidden="1"/>
    <col min="8038" max="8043" width="16.125" style="1275" hidden="1"/>
    <col min="8044" max="8044" width="6.125" style="1275" hidden="1"/>
    <col min="8045" max="8045" width="3" style="1275" hidden="1"/>
    <col min="8046" max="8285" width="8.625" style="1275" hidden="1"/>
    <col min="8286" max="8291" width="14.875" style="1275" hidden="1"/>
    <col min="8292" max="8293" width="15.875" style="1275" hidden="1"/>
    <col min="8294" max="8299" width="16.125" style="1275" hidden="1"/>
    <col min="8300" max="8300" width="6.125" style="1275" hidden="1"/>
    <col min="8301" max="8301" width="3" style="1275" hidden="1"/>
    <col min="8302" max="8541" width="8.625" style="1275" hidden="1"/>
    <col min="8542" max="8547" width="14.875" style="1275" hidden="1"/>
    <col min="8548" max="8549" width="15.875" style="1275" hidden="1"/>
    <col min="8550" max="8555" width="16.125" style="1275" hidden="1"/>
    <col min="8556" max="8556" width="6.125" style="1275" hidden="1"/>
    <col min="8557" max="8557" width="3" style="1275" hidden="1"/>
    <col min="8558" max="8797" width="8.625" style="1275" hidden="1"/>
    <col min="8798" max="8803" width="14.875" style="1275" hidden="1"/>
    <col min="8804" max="8805" width="15.875" style="1275" hidden="1"/>
    <col min="8806" max="8811" width="16.125" style="1275" hidden="1"/>
    <col min="8812" max="8812" width="6.125" style="1275" hidden="1"/>
    <col min="8813" max="8813" width="3" style="1275" hidden="1"/>
    <col min="8814" max="9053" width="8.625" style="1275" hidden="1"/>
    <col min="9054" max="9059" width="14.875" style="1275" hidden="1"/>
    <col min="9060" max="9061" width="15.875" style="1275" hidden="1"/>
    <col min="9062" max="9067" width="16.125" style="1275" hidden="1"/>
    <col min="9068" max="9068" width="6.125" style="1275" hidden="1"/>
    <col min="9069" max="9069" width="3" style="1275" hidden="1"/>
    <col min="9070" max="9309" width="8.625" style="1275" hidden="1"/>
    <col min="9310" max="9315" width="14.875" style="1275" hidden="1"/>
    <col min="9316" max="9317" width="15.875" style="1275" hidden="1"/>
    <col min="9318" max="9323" width="16.125" style="1275" hidden="1"/>
    <col min="9324" max="9324" width="6.125" style="1275" hidden="1"/>
    <col min="9325" max="9325" width="3" style="1275" hidden="1"/>
    <col min="9326" max="9565" width="8.625" style="1275" hidden="1"/>
    <col min="9566" max="9571" width="14.875" style="1275" hidden="1"/>
    <col min="9572" max="9573" width="15.875" style="1275" hidden="1"/>
    <col min="9574" max="9579" width="16.125" style="1275" hidden="1"/>
    <col min="9580" max="9580" width="6.125" style="1275" hidden="1"/>
    <col min="9581" max="9581" width="3" style="1275" hidden="1"/>
    <col min="9582" max="9821" width="8.625" style="1275" hidden="1"/>
    <col min="9822" max="9827" width="14.875" style="1275" hidden="1"/>
    <col min="9828" max="9829" width="15.875" style="1275" hidden="1"/>
    <col min="9830" max="9835" width="16.125" style="1275" hidden="1"/>
    <col min="9836" max="9836" width="6.125" style="1275" hidden="1"/>
    <col min="9837" max="9837" width="3" style="1275" hidden="1"/>
    <col min="9838" max="10077" width="8.625" style="1275" hidden="1"/>
    <col min="10078" max="10083" width="14.875" style="1275" hidden="1"/>
    <col min="10084" max="10085" width="15.875" style="1275" hidden="1"/>
    <col min="10086" max="10091" width="16.125" style="1275" hidden="1"/>
    <col min="10092" max="10092" width="6.125" style="1275" hidden="1"/>
    <col min="10093" max="10093" width="3" style="1275" hidden="1"/>
    <col min="10094" max="10333" width="8.625" style="1275" hidden="1"/>
    <col min="10334" max="10339" width="14.875" style="1275" hidden="1"/>
    <col min="10340" max="10341" width="15.875" style="1275" hidden="1"/>
    <col min="10342" max="10347" width="16.125" style="1275" hidden="1"/>
    <col min="10348" max="10348" width="6.125" style="1275" hidden="1"/>
    <col min="10349" max="10349" width="3" style="1275" hidden="1"/>
    <col min="10350" max="10589" width="8.625" style="1275" hidden="1"/>
    <col min="10590" max="10595" width="14.875" style="1275" hidden="1"/>
    <col min="10596" max="10597" width="15.875" style="1275" hidden="1"/>
    <col min="10598" max="10603" width="16.125" style="1275" hidden="1"/>
    <col min="10604" max="10604" width="6.125" style="1275" hidden="1"/>
    <col min="10605" max="10605" width="3" style="1275" hidden="1"/>
    <col min="10606" max="10845" width="8.625" style="1275" hidden="1"/>
    <col min="10846" max="10851" width="14.875" style="1275" hidden="1"/>
    <col min="10852" max="10853" width="15.875" style="1275" hidden="1"/>
    <col min="10854" max="10859" width="16.125" style="1275" hidden="1"/>
    <col min="10860" max="10860" width="6.125" style="1275" hidden="1"/>
    <col min="10861" max="10861" width="3" style="1275" hidden="1"/>
    <col min="10862" max="11101" width="8.625" style="1275" hidden="1"/>
    <col min="11102" max="11107" width="14.875" style="1275" hidden="1"/>
    <col min="11108" max="11109" width="15.875" style="1275" hidden="1"/>
    <col min="11110" max="11115" width="16.125" style="1275" hidden="1"/>
    <col min="11116" max="11116" width="6.125" style="1275" hidden="1"/>
    <col min="11117" max="11117" width="3" style="1275" hidden="1"/>
    <col min="11118" max="11357" width="8.625" style="1275" hidden="1"/>
    <col min="11358" max="11363" width="14.875" style="1275" hidden="1"/>
    <col min="11364" max="11365" width="15.875" style="1275" hidden="1"/>
    <col min="11366" max="11371" width="16.125" style="1275" hidden="1"/>
    <col min="11372" max="11372" width="6.125" style="1275" hidden="1"/>
    <col min="11373" max="11373" width="3" style="1275" hidden="1"/>
    <col min="11374" max="11613" width="8.625" style="1275" hidden="1"/>
    <col min="11614" max="11619" width="14.875" style="1275" hidden="1"/>
    <col min="11620" max="11621" width="15.875" style="1275" hidden="1"/>
    <col min="11622" max="11627" width="16.125" style="1275" hidden="1"/>
    <col min="11628" max="11628" width="6.125" style="1275" hidden="1"/>
    <col min="11629" max="11629" width="3" style="1275" hidden="1"/>
    <col min="11630" max="11869" width="8.625" style="1275" hidden="1"/>
    <col min="11870" max="11875" width="14.875" style="1275" hidden="1"/>
    <col min="11876" max="11877" width="15.875" style="1275" hidden="1"/>
    <col min="11878" max="11883" width="16.125" style="1275" hidden="1"/>
    <col min="11884" max="11884" width="6.125" style="1275" hidden="1"/>
    <col min="11885" max="11885" width="3" style="1275" hidden="1"/>
    <col min="11886" max="12125" width="8.625" style="1275" hidden="1"/>
    <col min="12126" max="12131" width="14.875" style="1275" hidden="1"/>
    <col min="12132" max="12133" width="15.875" style="1275" hidden="1"/>
    <col min="12134" max="12139" width="16.125" style="1275" hidden="1"/>
    <col min="12140" max="12140" width="6.125" style="1275" hidden="1"/>
    <col min="12141" max="12141" width="3" style="1275" hidden="1"/>
    <col min="12142" max="12381" width="8.625" style="1275" hidden="1"/>
    <col min="12382" max="12387" width="14.875" style="1275" hidden="1"/>
    <col min="12388" max="12389" width="15.875" style="1275" hidden="1"/>
    <col min="12390" max="12395" width="16.125" style="1275" hidden="1"/>
    <col min="12396" max="12396" width="6.125" style="1275" hidden="1"/>
    <col min="12397" max="12397" width="3" style="1275" hidden="1"/>
    <col min="12398" max="12637" width="8.625" style="1275" hidden="1"/>
    <col min="12638" max="12643" width="14.875" style="1275" hidden="1"/>
    <col min="12644" max="12645" width="15.875" style="1275" hidden="1"/>
    <col min="12646" max="12651" width="16.125" style="1275" hidden="1"/>
    <col min="12652" max="12652" width="6.125" style="1275" hidden="1"/>
    <col min="12653" max="12653" width="3" style="1275" hidden="1"/>
    <col min="12654" max="12893" width="8.625" style="1275" hidden="1"/>
    <col min="12894" max="12899" width="14.875" style="1275" hidden="1"/>
    <col min="12900" max="12901" width="15.875" style="1275" hidden="1"/>
    <col min="12902" max="12907" width="16.125" style="1275" hidden="1"/>
    <col min="12908" max="12908" width="6.125" style="1275" hidden="1"/>
    <col min="12909" max="12909" width="3" style="1275" hidden="1"/>
    <col min="12910" max="13149" width="8.625" style="1275" hidden="1"/>
    <col min="13150" max="13155" width="14.875" style="1275" hidden="1"/>
    <col min="13156" max="13157" width="15.875" style="1275" hidden="1"/>
    <col min="13158" max="13163" width="16.125" style="1275" hidden="1"/>
    <col min="13164" max="13164" width="6.125" style="1275" hidden="1"/>
    <col min="13165" max="13165" width="3" style="1275" hidden="1"/>
    <col min="13166" max="13405" width="8.625" style="1275" hidden="1"/>
    <col min="13406" max="13411" width="14.875" style="1275" hidden="1"/>
    <col min="13412" max="13413" width="15.875" style="1275" hidden="1"/>
    <col min="13414" max="13419" width="16.125" style="1275" hidden="1"/>
    <col min="13420" max="13420" width="6.125" style="1275" hidden="1"/>
    <col min="13421" max="13421" width="3" style="1275" hidden="1"/>
    <col min="13422" max="13661" width="8.625" style="1275" hidden="1"/>
    <col min="13662" max="13667" width="14.875" style="1275" hidden="1"/>
    <col min="13668" max="13669" width="15.875" style="1275" hidden="1"/>
    <col min="13670" max="13675" width="16.125" style="1275" hidden="1"/>
    <col min="13676" max="13676" width="6.125" style="1275" hidden="1"/>
    <col min="13677" max="13677" width="3" style="1275" hidden="1"/>
    <col min="13678" max="13917" width="8.625" style="1275" hidden="1"/>
    <col min="13918" max="13923" width="14.875" style="1275" hidden="1"/>
    <col min="13924" max="13925" width="15.875" style="1275" hidden="1"/>
    <col min="13926" max="13931" width="16.125" style="1275" hidden="1"/>
    <col min="13932" max="13932" width="6.125" style="1275" hidden="1"/>
    <col min="13933" max="13933" width="3" style="1275" hidden="1"/>
    <col min="13934" max="14173" width="8.625" style="1275" hidden="1"/>
    <col min="14174" max="14179" width="14.875" style="1275" hidden="1"/>
    <col min="14180" max="14181" width="15.875" style="1275" hidden="1"/>
    <col min="14182" max="14187" width="16.125" style="1275" hidden="1"/>
    <col min="14188" max="14188" width="6.125" style="1275" hidden="1"/>
    <col min="14189" max="14189" width="3" style="1275" hidden="1"/>
    <col min="14190" max="14429" width="8.625" style="1275" hidden="1"/>
    <col min="14430" max="14435" width="14.875" style="1275" hidden="1"/>
    <col min="14436" max="14437" width="15.875" style="1275" hidden="1"/>
    <col min="14438" max="14443" width="16.125" style="1275" hidden="1"/>
    <col min="14444" max="14444" width="6.125" style="1275" hidden="1"/>
    <col min="14445" max="14445" width="3" style="1275" hidden="1"/>
    <col min="14446" max="14685" width="8.625" style="1275" hidden="1"/>
    <col min="14686" max="14691" width="14.875" style="1275" hidden="1"/>
    <col min="14692" max="14693" width="15.875" style="1275" hidden="1"/>
    <col min="14694" max="14699" width="16.125" style="1275" hidden="1"/>
    <col min="14700" max="14700" width="6.125" style="1275" hidden="1"/>
    <col min="14701" max="14701" width="3" style="1275" hidden="1"/>
    <col min="14702" max="14941" width="8.625" style="1275" hidden="1"/>
    <col min="14942" max="14947" width="14.875" style="1275" hidden="1"/>
    <col min="14948" max="14949" width="15.875" style="1275" hidden="1"/>
    <col min="14950" max="14955" width="16.125" style="1275" hidden="1"/>
    <col min="14956" max="14956" width="6.125" style="1275" hidden="1"/>
    <col min="14957" max="14957" width="3" style="1275" hidden="1"/>
    <col min="14958" max="15197" width="8.625" style="1275" hidden="1"/>
    <col min="15198" max="15203" width="14.875" style="1275" hidden="1"/>
    <col min="15204" max="15205" width="15.875" style="1275" hidden="1"/>
    <col min="15206" max="15211" width="16.125" style="1275" hidden="1"/>
    <col min="15212" max="15212" width="6.125" style="1275" hidden="1"/>
    <col min="15213" max="15213" width="3" style="1275" hidden="1"/>
    <col min="15214" max="15453" width="8.625" style="1275" hidden="1"/>
    <col min="15454" max="15459" width="14.875" style="1275" hidden="1"/>
    <col min="15460" max="15461" width="15.875" style="1275" hidden="1"/>
    <col min="15462" max="15467" width="16.125" style="1275" hidden="1"/>
    <col min="15468" max="15468" width="6.125" style="1275" hidden="1"/>
    <col min="15469" max="15469" width="3" style="1275" hidden="1"/>
    <col min="15470" max="15709" width="8.625" style="1275" hidden="1"/>
    <col min="15710" max="15715" width="14.875" style="1275" hidden="1"/>
    <col min="15716" max="15717" width="15.875" style="1275" hidden="1"/>
    <col min="15718" max="15723" width="16.125" style="1275" hidden="1"/>
    <col min="15724" max="15724" width="6.125" style="1275" hidden="1"/>
    <col min="15725" max="15725" width="3" style="1275" hidden="1"/>
    <col min="15726" max="15965" width="8.625" style="1275" hidden="1"/>
    <col min="15966" max="15971" width="14.875" style="1275" hidden="1"/>
    <col min="15972" max="15973" width="15.875" style="1275" hidden="1"/>
    <col min="15974" max="15979" width="16.125" style="1275" hidden="1"/>
    <col min="15980" max="15980" width="6.125" style="1275" hidden="1"/>
    <col min="15981" max="15981" width="3" style="1275" hidden="1"/>
    <col min="15982" max="16221" width="8.625" style="1275" hidden="1"/>
    <col min="16222" max="16227" width="14.875" style="1275" hidden="1"/>
    <col min="16228" max="16229" width="15.875" style="1275" hidden="1"/>
    <col min="16230" max="16235" width="16.125" style="1275" hidden="1"/>
    <col min="16236" max="16236" width="6.125" style="1275" hidden="1"/>
    <col min="16237" max="16237" width="3" style="1275" hidden="1"/>
    <col min="16238" max="16384" width="8.625" style="1275" hidden="1"/>
  </cols>
  <sheetData>
    <row r="1" spans="1:143" ht="42.75" customHeight="1" x14ac:dyDescent="0.15">
      <c r="A1" s="1273"/>
      <c r="B1" s="1274"/>
      <c r="DD1" s="1275"/>
      <c r="DE1" s="1275"/>
    </row>
    <row r="2" spans="1:143" ht="25.5" customHeight="1" x14ac:dyDescent="0.15">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x14ac:dyDescent="0.15">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x14ac:dyDescent="0.15">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610</v>
      </c>
    </row>
    <row r="11" spans="1:143" s="292" customFormat="1" x14ac:dyDescent="0.15">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610</v>
      </c>
    </row>
    <row r="13" spans="1:143" s="292" customFormat="1" x14ac:dyDescent="0.15">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75"/>
      <c r="DE19" s="1275"/>
    </row>
    <row r="20" spans="1:351" x14ac:dyDescent="0.15">
      <c r="DD20" s="1275"/>
      <c r="DE20" s="1275"/>
    </row>
    <row r="21" spans="1:351" ht="17.25" x14ac:dyDescent="0.15">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7.25" x14ac:dyDescent="0.15">
      <c r="B22" s="1282"/>
      <c r="MM22" s="1281"/>
    </row>
    <row r="23" spans="1:351" x14ac:dyDescent="0.15">
      <c r="B23" s="1282"/>
    </row>
    <row r="24" spans="1:351" x14ac:dyDescent="0.15">
      <c r="B24" s="1282"/>
    </row>
    <row r="25" spans="1:351" x14ac:dyDescent="0.15">
      <c r="B25" s="1282"/>
    </row>
    <row r="26" spans="1:351" x14ac:dyDescent="0.15">
      <c r="B26" s="1282"/>
    </row>
    <row r="27" spans="1:351" x14ac:dyDescent="0.15">
      <c r="B27" s="1282"/>
    </row>
    <row r="28" spans="1:351" x14ac:dyDescent="0.15">
      <c r="B28" s="1282"/>
    </row>
    <row r="29" spans="1:351" x14ac:dyDescent="0.15">
      <c r="B29" s="1282"/>
    </row>
    <row r="30" spans="1:351" x14ac:dyDescent="0.15">
      <c r="B30" s="1282"/>
    </row>
    <row r="31" spans="1:351" x14ac:dyDescent="0.15">
      <c r="B31" s="1282"/>
    </row>
    <row r="32" spans="1:351" x14ac:dyDescent="0.15">
      <c r="B32" s="1282"/>
    </row>
    <row r="33" spans="2:109" x14ac:dyDescent="0.15">
      <c r="B33" s="1282"/>
    </row>
    <row r="34" spans="2:109" x14ac:dyDescent="0.15">
      <c r="B34" s="1282"/>
    </row>
    <row r="35" spans="2:109" x14ac:dyDescent="0.15">
      <c r="B35" s="1282"/>
    </row>
    <row r="36" spans="2:109" x14ac:dyDescent="0.15">
      <c r="B36" s="1282"/>
    </row>
    <row r="37" spans="2:109" x14ac:dyDescent="0.15">
      <c r="B37" s="1282"/>
    </row>
    <row r="38" spans="2:109" x14ac:dyDescent="0.15">
      <c r="B38" s="1282"/>
    </row>
    <row r="39" spans="2:109" x14ac:dyDescent="0.15">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x14ac:dyDescent="0.15">
      <c r="B40" s="1287"/>
      <c r="DD40" s="1287"/>
      <c r="DE40" s="1275"/>
    </row>
    <row r="41" spans="2:109" ht="17.25" x14ac:dyDescent="0.15">
      <c r="B41" s="1288" t="s">
        <v>611</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x14ac:dyDescent="0.15">
      <c r="B42" s="1282"/>
      <c r="G42" s="1289"/>
      <c r="I42" s="1290"/>
      <c r="J42" s="1290"/>
      <c r="K42" s="1290"/>
      <c r="AM42" s="1289"/>
      <c r="AN42" s="1289" t="s">
        <v>612</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x14ac:dyDescent="0.15">
      <c r="B43" s="1282"/>
      <c r="AN43" s="1291" t="s">
        <v>613</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x14ac:dyDescent="0.15">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x14ac:dyDescent="0.15">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x14ac:dyDescent="0.15">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x14ac:dyDescent="0.15">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x14ac:dyDescent="0.15">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x14ac:dyDescent="0.15">
      <c r="B49" s="1282"/>
      <c r="AN49" s="1275" t="s">
        <v>614</v>
      </c>
    </row>
    <row r="50" spans="1:109" x14ac:dyDescent="0.15">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569</v>
      </c>
      <c r="BQ50" s="1307"/>
      <c r="BR50" s="1307"/>
      <c r="BS50" s="1307"/>
      <c r="BT50" s="1307"/>
      <c r="BU50" s="1307"/>
      <c r="BV50" s="1307"/>
      <c r="BW50" s="1307"/>
      <c r="BX50" s="1307" t="s">
        <v>570</v>
      </c>
      <c r="BY50" s="1307"/>
      <c r="BZ50" s="1307"/>
      <c r="CA50" s="1307"/>
      <c r="CB50" s="1307"/>
      <c r="CC50" s="1307"/>
      <c r="CD50" s="1307"/>
      <c r="CE50" s="1307"/>
      <c r="CF50" s="1307" t="s">
        <v>571</v>
      </c>
      <c r="CG50" s="1307"/>
      <c r="CH50" s="1307"/>
      <c r="CI50" s="1307"/>
      <c r="CJ50" s="1307"/>
      <c r="CK50" s="1307"/>
      <c r="CL50" s="1307"/>
      <c r="CM50" s="1307"/>
      <c r="CN50" s="1307" t="s">
        <v>572</v>
      </c>
      <c r="CO50" s="1307"/>
      <c r="CP50" s="1307"/>
      <c r="CQ50" s="1307"/>
      <c r="CR50" s="1307"/>
      <c r="CS50" s="1307"/>
      <c r="CT50" s="1307"/>
      <c r="CU50" s="1307"/>
      <c r="CV50" s="1307" t="s">
        <v>573</v>
      </c>
      <c r="CW50" s="1307"/>
      <c r="CX50" s="1307"/>
      <c r="CY50" s="1307"/>
      <c r="CZ50" s="1307"/>
      <c r="DA50" s="1307"/>
      <c r="DB50" s="1307"/>
      <c r="DC50" s="1307"/>
    </row>
    <row r="51" spans="1:109" ht="13.5" customHeight="1" x14ac:dyDescent="0.15">
      <c r="B51" s="1282"/>
      <c r="G51" s="1308"/>
      <c r="H51" s="1308"/>
      <c r="I51" s="1309"/>
      <c r="J51" s="1309"/>
      <c r="K51" s="1310"/>
      <c r="L51" s="1310"/>
      <c r="M51" s="1310"/>
      <c r="N51" s="1310"/>
      <c r="AM51" s="1300"/>
      <c r="AN51" s="1311" t="s">
        <v>615</v>
      </c>
      <c r="AO51" s="1311"/>
      <c r="AP51" s="1311"/>
      <c r="AQ51" s="1311"/>
      <c r="AR51" s="1311"/>
      <c r="AS51" s="1311"/>
      <c r="AT51" s="1311"/>
      <c r="AU51" s="1311"/>
      <c r="AV51" s="1311"/>
      <c r="AW51" s="1311"/>
      <c r="AX51" s="1311"/>
      <c r="AY51" s="1311"/>
      <c r="AZ51" s="1311"/>
      <c r="BA51" s="1311"/>
      <c r="BB51" s="1311" t="s">
        <v>616</v>
      </c>
      <c r="BC51" s="1311"/>
      <c r="BD51" s="1311"/>
      <c r="BE51" s="1311"/>
      <c r="BF51" s="1311"/>
      <c r="BG51" s="1311"/>
      <c r="BH51" s="1311"/>
      <c r="BI51" s="1311"/>
      <c r="BJ51" s="1311"/>
      <c r="BK51" s="1311"/>
      <c r="BL51" s="1311"/>
      <c r="BM51" s="1311"/>
      <c r="BN51" s="1311"/>
      <c r="BO51" s="1311"/>
      <c r="BP51" s="1312"/>
      <c r="BQ51" s="1312"/>
      <c r="BR51" s="1312"/>
      <c r="BS51" s="1312"/>
      <c r="BT51" s="1312"/>
      <c r="BU51" s="1312"/>
      <c r="BV51" s="1312"/>
      <c r="BW51" s="1312"/>
      <c r="BX51" s="1312"/>
      <c r="BY51" s="1312"/>
      <c r="BZ51" s="1312"/>
      <c r="CA51" s="1312"/>
      <c r="CB51" s="1312"/>
      <c r="CC51" s="1312"/>
      <c r="CD51" s="1312"/>
      <c r="CE51" s="1312"/>
      <c r="CF51" s="1312"/>
      <c r="CG51" s="1312"/>
      <c r="CH51" s="1312"/>
      <c r="CI51" s="1312"/>
      <c r="CJ51" s="1312"/>
      <c r="CK51" s="1312"/>
      <c r="CL51" s="1312"/>
      <c r="CM51" s="1312"/>
      <c r="CN51" s="1312"/>
      <c r="CO51" s="1312"/>
      <c r="CP51" s="1312"/>
      <c r="CQ51" s="1312"/>
      <c r="CR51" s="1312"/>
      <c r="CS51" s="1312"/>
      <c r="CT51" s="1312"/>
      <c r="CU51" s="1312"/>
      <c r="CV51" s="1312"/>
      <c r="CW51" s="1312"/>
      <c r="CX51" s="1312"/>
      <c r="CY51" s="1312"/>
      <c r="CZ51" s="1312"/>
      <c r="DA51" s="1312"/>
      <c r="DB51" s="1312"/>
      <c r="DC51" s="1312"/>
    </row>
    <row r="52" spans="1:109" x14ac:dyDescent="0.15">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617</v>
      </c>
      <c r="BC53" s="1311"/>
      <c r="BD53" s="1311"/>
      <c r="BE53" s="1311"/>
      <c r="BF53" s="1311"/>
      <c r="BG53" s="1311"/>
      <c r="BH53" s="1311"/>
      <c r="BI53" s="1311"/>
      <c r="BJ53" s="1311"/>
      <c r="BK53" s="1311"/>
      <c r="BL53" s="1311"/>
      <c r="BM53" s="1311"/>
      <c r="BN53" s="1311"/>
      <c r="BO53" s="1311"/>
      <c r="BP53" s="1312">
        <v>52.4</v>
      </c>
      <c r="BQ53" s="1312"/>
      <c r="BR53" s="1312"/>
      <c r="BS53" s="1312"/>
      <c r="BT53" s="1312"/>
      <c r="BU53" s="1312"/>
      <c r="BV53" s="1312"/>
      <c r="BW53" s="1312"/>
      <c r="BX53" s="1312">
        <v>50.4</v>
      </c>
      <c r="BY53" s="1312"/>
      <c r="BZ53" s="1312"/>
      <c r="CA53" s="1312"/>
      <c r="CB53" s="1312"/>
      <c r="CC53" s="1312"/>
      <c r="CD53" s="1312"/>
      <c r="CE53" s="1312"/>
      <c r="CF53" s="1312">
        <v>49</v>
      </c>
      <c r="CG53" s="1312"/>
      <c r="CH53" s="1312"/>
      <c r="CI53" s="1312"/>
      <c r="CJ53" s="1312"/>
      <c r="CK53" s="1312"/>
      <c r="CL53" s="1312"/>
      <c r="CM53" s="1312"/>
      <c r="CN53" s="1312">
        <v>49.9</v>
      </c>
      <c r="CO53" s="1312"/>
      <c r="CP53" s="1312"/>
      <c r="CQ53" s="1312"/>
      <c r="CR53" s="1312"/>
      <c r="CS53" s="1312"/>
      <c r="CT53" s="1312"/>
      <c r="CU53" s="1312"/>
      <c r="CV53" s="1312">
        <v>51.1</v>
      </c>
      <c r="CW53" s="1312"/>
      <c r="CX53" s="1312"/>
      <c r="CY53" s="1312"/>
      <c r="CZ53" s="1312"/>
      <c r="DA53" s="1312"/>
      <c r="DB53" s="1312"/>
      <c r="DC53" s="1312"/>
    </row>
    <row r="54" spans="1:109" x14ac:dyDescent="0.15">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1290"/>
      <c r="B55" s="1282"/>
      <c r="G55" s="1301"/>
      <c r="H55" s="1301"/>
      <c r="I55" s="1301"/>
      <c r="J55" s="1301"/>
      <c r="K55" s="1310"/>
      <c r="L55" s="1310"/>
      <c r="M55" s="1310"/>
      <c r="N55" s="1310"/>
      <c r="AN55" s="1307" t="s">
        <v>618</v>
      </c>
      <c r="AO55" s="1307"/>
      <c r="AP55" s="1307"/>
      <c r="AQ55" s="1307"/>
      <c r="AR55" s="1307"/>
      <c r="AS55" s="1307"/>
      <c r="AT55" s="1307"/>
      <c r="AU55" s="1307"/>
      <c r="AV55" s="1307"/>
      <c r="AW55" s="1307"/>
      <c r="AX55" s="1307"/>
      <c r="AY55" s="1307"/>
      <c r="AZ55" s="1307"/>
      <c r="BA55" s="1307"/>
      <c r="BB55" s="1311" t="s">
        <v>616</v>
      </c>
      <c r="BC55" s="1311"/>
      <c r="BD55" s="1311"/>
      <c r="BE55" s="1311"/>
      <c r="BF55" s="1311"/>
      <c r="BG55" s="1311"/>
      <c r="BH55" s="1311"/>
      <c r="BI55" s="1311"/>
      <c r="BJ55" s="1311"/>
      <c r="BK55" s="1311"/>
      <c r="BL55" s="1311"/>
      <c r="BM55" s="1311"/>
      <c r="BN55" s="1311"/>
      <c r="BO55" s="1311"/>
      <c r="BP55" s="1312">
        <v>0</v>
      </c>
      <c r="BQ55" s="1312"/>
      <c r="BR55" s="1312"/>
      <c r="BS55" s="1312"/>
      <c r="BT55" s="1312"/>
      <c r="BU55" s="1312"/>
      <c r="BV55" s="1312"/>
      <c r="BW55" s="1312"/>
      <c r="BX55" s="1312">
        <v>0</v>
      </c>
      <c r="BY55" s="1312"/>
      <c r="BZ55" s="1312"/>
      <c r="CA55" s="1312"/>
      <c r="CB55" s="1312"/>
      <c r="CC55" s="1312"/>
      <c r="CD55" s="1312"/>
      <c r="CE55" s="1312"/>
      <c r="CF55" s="1312">
        <v>0</v>
      </c>
      <c r="CG55" s="1312"/>
      <c r="CH55" s="1312"/>
      <c r="CI55" s="1312"/>
      <c r="CJ55" s="1312"/>
      <c r="CK55" s="1312"/>
      <c r="CL55" s="1312"/>
      <c r="CM55" s="1312"/>
      <c r="CN55" s="1312">
        <v>0</v>
      </c>
      <c r="CO55" s="1312"/>
      <c r="CP55" s="1312"/>
      <c r="CQ55" s="1312"/>
      <c r="CR55" s="1312"/>
      <c r="CS55" s="1312"/>
      <c r="CT55" s="1312"/>
      <c r="CU55" s="1312"/>
      <c r="CV55" s="1312">
        <v>0</v>
      </c>
      <c r="CW55" s="1312"/>
      <c r="CX55" s="1312"/>
      <c r="CY55" s="1312"/>
      <c r="CZ55" s="1312"/>
      <c r="DA55" s="1312"/>
      <c r="DB55" s="1312"/>
      <c r="DC55" s="1312"/>
    </row>
    <row r="56" spans="1:109" x14ac:dyDescent="0.15">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90" customFormat="1" x14ac:dyDescent="0.15">
      <c r="B57" s="1313"/>
      <c r="G57" s="1301"/>
      <c r="H57" s="1301"/>
      <c r="I57" s="1314"/>
      <c r="J57" s="1314"/>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617</v>
      </c>
      <c r="BC57" s="1311"/>
      <c r="BD57" s="1311"/>
      <c r="BE57" s="1311"/>
      <c r="BF57" s="1311"/>
      <c r="BG57" s="1311"/>
      <c r="BH57" s="1311"/>
      <c r="BI57" s="1311"/>
      <c r="BJ57" s="1311"/>
      <c r="BK57" s="1311"/>
      <c r="BL57" s="1311"/>
      <c r="BM57" s="1311"/>
      <c r="BN57" s="1311"/>
      <c r="BO57" s="1311"/>
      <c r="BP57" s="1312">
        <v>57.9</v>
      </c>
      <c r="BQ57" s="1312"/>
      <c r="BR57" s="1312"/>
      <c r="BS57" s="1312"/>
      <c r="BT57" s="1312"/>
      <c r="BU57" s="1312"/>
      <c r="BV57" s="1312"/>
      <c r="BW57" s="1312"/>
      <c r="BX57" s="1312">
        <v>58.2</v>
      </c>
      <c r="BY57" s="1312"/>
      <c r="BZ57" s="1312"/>
      <c r="CA57" s="1312"/>
      <c r="CB57" s="1312"/>
      <c r="CC57" s="1312"/>
      <c r="CD57" s="1312"/>
      <c r="CE57" s="1312"/>
      <c r="CF57" s="1312">
        <v>59.4</v>
      </c>
      <c r="CG57" s="1312"/>
      <c r="CH57" s="1312"/>
      <c r="CI57" s="1312"/>
      <c r="CJ57" s="1312"/>
      <c r="CK57" s="1312"/>
      <c r="CL57" s="1312"/>
      <c r="CM57" s="1312"/>
      <c r="CN57" s="1312">
        <v>60.4</v>
      </c>
      <c r="CO57" s="1312"/>
      <c r="CP57" s="1312"/>
      <c r="CQ57" s="1312"/>
      <c r="CR57" s="1312"/>
      <c r="CS57" s="1312"/>
      <c r="CT57" s="1312"/>
      <c r="CU57" s="1312"/>
      <c r="CV57" s="1312">
        <v>61.5</v>
      </c>
      <c r="CW57" s="1312"/>
      <c r="CX57" s="1312"/>
      <c r="CY57" s="1312"/>
      <c r="CZ57" s="1312"/>
      <c r="DA57" s="1312"/>
      <c r="DB57" s="1312"/>
      <c r="DC57" s="1312"/>
      <c r="DD57" s="1315"/>
      <c r="DE57" s="1313"/>
    </row>
    <row r="58" spans="1:109" s="1290" customFormat="1" x14ac:dyDescent="0.15">
      <c r="A58" s="1275"/>
      <c r="B58" s="1313"/>
      <c r="G58" s="1301"/>
      <c r="H58" s="1301"/>
      <c r="I58" s="1314"/>
      <c r="J58" s="1314"/>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5"/>
      <c r="DE58" s="1313"/>
    </row>
    <row r="59" spans="1:109" s="1290" customFormat="1" x14ac:dyDescent="0.15">
      <c r="A59" s="1275"/>
      <c r="B59" s="1313"/>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3"/>
    </row>
    <row r="60" spans="1:109" s="1290" customFormat="1" x14ac:dyDescent="0.15">
      <c r="A60" s="1275"/>
      <c r="B60" s="1313"/>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3"/>
    </row>
    <row r="61" spans="1:109" s="1290" customFormat="1" x14ac:dyDescent="0.15">
      <c r="A61" s="1275"/>
      <c r="B61" s="1317"/>
      <c r="C61" s="1318"/>
      <c r="D61" s="1318"/>
      <c r="E61" s="1318"/>
      <c r="F61" s="1318"/>
      <c r="G61" s="1318"/>
      <c r="H61" s="1318"/>
      <c r="I61" s="1318"/>
      <c r="J61" s="1318"/>
      <c r="K61" s="1318"/>
      <c r="L61" s="1318"/>
      <c r="M61" s="1319"/>
      <c r="N61" s="1319"/>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9"/>
      <c r="AT61" s="1319"/>
      <c r="AU61" s="1318"/>
      <c r="AV61" s="1318"/>
      <c r="AW61" s="1318"/>
      <c r="AX61" s="1318"/>
      <c r="AY61" s="1318"/>
      <c r="AZ61" s="1318"/>
      <c r="BA61" s="1318"/>
      <c r="BB61" s="1318"/>
      <c r="BC61" s="1318"/>
      <c r="BD61" s="1318"/>
      <c r="BE61" s="1319"/>
      <c r="BF61" s="1319"/>
      <c r="BG61" s="1318"/>
      <c r="BH61" s="1318"/>
      <c r="BI61" s="1318"/>
      <c r="BJ61" s="1318"/>
      <c r="BK61" s="1318"/>
      <c r="BL61" s="1318"/>
      <c r="BM61" s="1318"/>
      <c r="BN61" s="1318"/>
      <c r="BO61" s="1318"/>
      <c r="BP61" s="1318"/>
      <c r="BQ61" s="1319"/>
      <c r="BR61" s="1319"/>
      <c r="BS61" s="1318"/>
      <c r="BT61" s="1318"/>
      <c r="BU61" s="1318"/>
      <c r="BV61" s="1318"/>
      <c r="BW61" s="1318"/>
      <c r="BX61" s="1318"/>
      <c r="BY61" s="1318"/>
      <c r="BZ61" s="1318"/>
      <c r="CA61" s="1318"/>
      <c r="CB61" s="1318"/>
      <c r="CC61" s="1319"/>
      <c r="CD61" s="1319"/>
      <c r="CE61" s="1318"/>
      <c r="CF61" s="1318"/>
      <c r="CG61" s="1318"/>
      <c r="CH61" s="1318"/>
      <c r="CI61" s="1318"/>
      <c r="CJ61" s="1318"/>
      <c r="CK61" s="1318"/>
      <c r="CL61" s="1318"/>
      <c r="CM61" s="1318"/>
      <c r="CN61" s="1318"/>
      <c r="CO61" s="1319"/>
      <c r="CP61" s="1319"/>
      <c r="CQ61" s="1318"/>
      <c r="CR61" s="1318"/>
      <c r="CS61" s="1318"/>
      <c r="CT61" s="1318"/>
      <c r="CU61" s="1318"/>
      <c r="CV61" s="1318"/>
      <c r="CW61" s="1318"/>
      <c r="CX61" s="1318"/>
      <c r="CY61" s="1318"/>
      <c r="CZ61" s="1318"/>
      <c r="DA61" s="1319"/>
      <c r="DB61" s="1319"/>
      <c r="DC61" s="1319"/>
      <c r="DD61" s="1320"/>
      <c r="DE61" s="1313"/>
    </row>
    <row r="62" spans="1:109" x14ac:dyDescent="0.15">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7.25" x14ac:dyDescent="0.15">
      <c r="B63" s="1321" t="s">
        <v>619</v>
      </c>
    </row>
    <row r="64" spans="1:109" x14ac:dyDescent="0.15">
      <c r="B64" s="1282"/>
      <c r="G64" s="1289"/>
      <c r="I64" s="1322"/>
      <c r="J64" s="1322"/>
      <c r="K64" s="1322"/>
      <c r="L64" s="1322"/>
      <c r="M64" s="1322"/>
      <c r="N64" s="1323"/>
      <c r="AM64" s="1289"/>
      <c r="AN64" s="1289" t="s">
        <v>612</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x14ac:dyDescent="0.15">
      <c r="B65" s="1282"/>
      <c r="AN65" s="1291" t="s">
        <v>620</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x14ac:dyDescent="0.15">
      <c r="B66" s="1282"/>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x14ac:dyDescent="0.15">
      <c r="B67" s="1282"/>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x14ac:dyDescent="0.15">
      <c r="B68" s="1282"/>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x14ac:dyDescent="0.15">
      <c r="B69" s="1282"/>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x14ac:dyDescent="0.15">
      <c r="B70" s="1282"/>
      <c r="H70" s="1324"/>
      <c r="I70" s="1324"/>
      <c r="J70" s="1325"/>
      <c r="K70" s="1325"/>
      <c r="L70" s="1326"/>
      <c r="M70" s="1325"/>
      <c r="N70" s="1326"/>
      <c r="AN70" s="1300"/>
      <c r="AO70" s="1300"/>
      <c r="AP70" s="1300"/>
      <c r="AZ70" s="1300"/>
      <c r="BA70" s="1300"/>
      <c r="BB70" s="1300"/>
      <c r="BL70" s="1300"/>
      <c r="BM70" s="1300"/>
      <c r="BN70" s="1300"/>
      <c r="BX70" s="1300"/>
      <c r="BY70" s="1300"/>
      <c r="BZ70" s="1300"/>
      <c r="CJ70" s="1300"/>
      <c r="CK70" s="1300"/>
      <c r="CL70" s="1300"/>
      <c r="CV70" s="1300"/>
      <c r="CW70" s="1300"/>
      <c r="CX70" s="1300"/>
    </row>
    <row r="71" spans="2:107" x14ac:dyDescent="0.15">
      <c r="B71" s="1282"/>
      <c r="G71" s="1327"/>
      <c r="I71" s="1328"/>
      <c r="J71" s="1325"/>
      <c r="K71" s="1325"/>
      <c r="L71" s="1326"/>
      <c r="M71" s="1325"/>
      <c r="N71" s="1326"/>
      <c r="AM71" s="1327"/>
      <c r="AN71" s="1275" t="s">
        <v>614</v>
      </c>
    </row>
    <row r="72" spans="2:107" x14ac:dyDescent="0.15">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569</v>
      </c>
      <c r="BQ72" s="1307"/>
      <c r="BR72" s="1307"/>
      <c r="BS72" s="1307"/>
      <c r="BT72" s="1307"/>
      <c r="BU72" s="1307"/>
      <c r="BV72" s="1307"/>
      <c r="BW72" s="1307"/>
      <c r="BX72" s="1307" t="s">
        <v>570</v>
      </c>
      <c r="BY72" s="1307"/>
      <c r="BZ72" s="1307"/>
      <c r="CA72" s="1307"/>
      <c r="CB72" s="1307"/>
      <c r="CC72" s="1307"/>
      <c r="CD72" s="1307"/>
      <c r="CE72" s="1307"/>
      <c r="CF72" s="1307" t="s">
        <v>571</v>
      </c>
      <c r="CG72" s="1307"/>
      <c r="CH72" s="1307"/>
      <c r="CI72" s="1307"/>
      <c r="CJ72" s="1307"/>
      <c r="CK72" s="1307"/>
      <c r="CL72" s="1307"/>
      <c r="CM72" s="1307"/>
      <c r="CN72" s="1307" t="s">
        <v>572</v>
      </c>
      <c r="CO72" s="1307"/>
      <c r="CP72" s="1307"/>
      <c r="CQ72" s="1307"/>
      <c r="CR72" s="1307"/>
      <c r="CS72" s="1307"/>
      <c r="CT72" s="1307"/>
      <c r="CU72" s="1307"/>
      <c r="CV72" s="1307" t="s">
        <v>573</v>
      </c>
      <c r="CW72" s="1307"/>
      <c r="CX72" s="1307"/>
      <c r="CY72" s="1307"/>
      <c r="CZ72" s="1307"/>
      <c r="DA72" s="1307"/>
      <c r="DB72" s="1307"/>
      <c r="DC72" s="1307"/>
    </row>
    <row r="73" spans="2:107" x14ac:dyDescent="0.15">
      <c r="B73" s="1282"/>
      <c r="G73" s="1308"/>
      <c r="H73" s="1308"/>
      <c r="I73" s="1308"/>
      <c r="J73" s="1308"/>
      <c r="K73" s="1329"/>
      <c r="L73" s="1329"/>
      <c r="M73" s="1329"/>
      <c r="N73" s="1329"/>
      <c r="AM73" s="1300"/>
      <c r="AN73" s="1311" t="s">
        <v>615</v>
      </c>
      <c r="AO73" s="1311"/>
      <c r="AP73" s="1311"/>
      <c r="AQ73" s="1311"/>
      <c r="AR73" s="1311"/>
      <c r="AS73" s="1311"/>
      <c r="AT73" s="1311"/>
      <c r="AU73" s="1311"/>
      <c r="AV73" s="1311"/>
      <c r="AW73" s="1311"/>
      <c r="AX73" s="1311"/>
      <c r="AY73" s="1311"/>
      <c r="AZ73" s="1311"/>
      <c r="BA73" s="1311"/>
      <c r="BB73" s="1311" t="s">
        <v>616</v>
      </c>
      <c r="BC73" s="1311"/>
      <c r="BD73" s="1311"/>
      <c r="BE73" s="1311"/>
      <c r="BF73" s="1311"/>
      <c r="BG73" s="1311"/>
      <c r="BH73" s="1311"/>
      <c r="BI73" s="1311"/>
      <c r="BJ73" s="1311"/>
      <c r="BK73" s="1311"/>
      <c r="BL73" s="1311"/>
      <c r="BM73" s="1311"/>
      <c r="BN73" s="1311"/>
      <c r="BO73" s="1311"/>
      <c r="BP73" s="1312"/>
      <c r="BQ73" s="1312"/>
      <c r="BR73" s="1312"/>
      <c r="BS73" s="1312"/>
      <c r="BT73" s="1312"/>
      <c r="BU73" s="1312"/>
      <c r="BV73" s="1312"/>
      <c r="BW73" s="1312"/>
      <c r="BX73" s="1312"/>
      <c r="BY73" s="1312"/>
      <c r="BZ73" s="1312"/>
      <c r="CA73" s="1312"/>
      <c r="CB73" s="1312"/>
      <c r="CC73" s="1312"/>
      <c r="CD73" s="1312"/>
      <c r="CE73" s="1312"/>
      <c r="CF73" s="1312"/>
      <c r="CG73" s="1312"/>
      <c r="CH73" s="1312"/>
      <c r="CI73" s="1312"/>
      <c r="CJ73" s="1312"/>
      <c r="CK73" s="1312"/>
      <c r="CL73" s="1312"/>
      <c r="CM73" s="1312"/>
      <c r="CN73" s="1312"/>
      <c r="CO73" s="1312"/>
      <c r="CP73" s="1312"/>
      <c r="CQ73" s="1312"/>
      <c r="CR73" s="1312"/>
      <c r="CS73" s="1312"/>
      <c r="CT73" s="1312"/>
      <c r="CU73" s="1312"/>
      <c r="CV73" s="1312"/>
      <c r="CW73" s="1312"/>
      <c r="CX73" s="1312"/>
      <c r="CY73" s="1312"/>
      <c r="CZ73" s="1312"/>
      <c r="DA73" s="1312"/>
      <c r="DB73" s="1312"/>
      <c r="DC73" s="1312"/>
    </row>
    <row r="74" spans="2:107" x14ac:dyDescent="0.15">
      <c r="B74" s="1282"/>
      <c r="G74" s="1308"/>
      <c r="H74" s="1308"/>
      <c r="I74" s="1308"/>
      <c r="J74" s="1308"/>
      <c r="K74" s="1329"/>
      <c r="L74" s="1329"/>
      <c r="M74" s="1329"/>
      <c r="N74" s="1329"/>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621</v>
      </c>
      <c r="BC75" s="1311"/>
      <c r="BD75" s="1311"/>
      <c r="BE75" s="1311"/>
      <c r="BF75" s="1311"/>
      <c r="BG75" s="1311"/>
      <c r="BH75" s="1311"/>
      <c r="BI75" s="1311"/>
      <c r="BJ75" s="1311"/>
      <c r="BK75" s="1311"/>
      <c r="BL75" s="1311"/>
      <c r="BM75" s="1311"/>
      <c r="BN75" s="1311"/>
      <c r="BO75" s="1311"/>
      <c r="BP75" s="1312">
        <v>1</v>
      </c>
      <c r="BQ75" s="1312"/>
      <c r="BR75" s="1312"/>
      <c r="BS75" s="1312"/>
      <c r="BT75" s="1312"/>
      <c r="BU75" s="1312"/>
      <c r="BV75" s="1312"/>
      <c r="BW75" s="1312"/>
      <c r="BX75" s="1312">
        <v>0.1</v>
      </c>
      <c r="BY75" s="1312"/>
      <c r="BZ75" s="1312"/>
      <c r="CA75" s="1312"/>
      <c r="CB75" s="1312"/>
      <c r="CC75" s="1312"/>
      <c r="CD75" s="1312"/>
      <c r="CE75" s="1312"/>
      <c r="CF75" s="1312">
        <v>0</v>
      </c>
      <c r="CG75" s="1312"/>
      <c r="CH75" s="1312"/>
      <c r="CI75" s="1312"/>
      <c r="CJ75" s="1312"/>
      <c r="CK75" s="1312"/>
      <c r="CL75" s="1312"/>
      <c r="CM75" s="1312"/>
      <c r="CN75" s="1312">
        <v>0.8</v>
      </c>
      <c r="CO75" s="1312"/>
      <c r="CP75" s="1312"/>
      <c r="CQ75" s="1312"/>
      <c r="CR75" s="1312"/>
      <c r="CS75" s="1312"/>
      <c r="CT75" s="1312"/>
      <c r="CU75" s="1312"/>
      <c r="CV75" s="1312">
        <v>2</v>
      </c>
      <c r="CW75" s="1312"/>
      <c r="CX75" s="1312"/>
      <c r="CY75" s="1312"/>
      <c r="CZ75" s="1312"/>
      <c r="DA75" s="1312"/>
      <c r="DB75" s="1312"/>
      <c r="DC75" s="1312"/>
    </row>
    <row r="76" spans="2:107" x14ac:dyDescent="0.15">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1282"/>
      <c r="G77" s="1301"/>
      <c r="H77" s="1301"/>
      <c r="I77" s="1301"/>
      <c r="J77" s="1301"/>
      <c r="K77" s="1329"/>
      <c r="L77" s="1329"/>
      <c r="M77" s="1329"/>
      <c r="N77" s="1329"/>
      <c r="AN77" s="1307" t="s">
        <v>618</v>
      </c>
      <c r="AO77" s="1307"/>
      <c r="AP77" s="1307"/>
      <c r="AQ77" s="1307"/>
      <c r="AR77" s="1307"/>
      <c r="AS77" s="1307"/>
      <c r="AT77" s="1307"/>
      <c r="AU77" s="1307"/>
      <c r="AV77" s="1307"/>
      <c r="AW77" s="1307"/>
      <c r="AX77" s="1307"/>
      <c r="AY77" s="1307"/>
      <c r="AZ77" s="1307"/>
      <c r="BA77" s="1307"/>
      <c r="BB77" s="1311" t="s">
        <v>616</v>
      </c>
      <c r="BC77" s="1311"/>
      <c r="BD77" s="1311"/>
      <c r="BE77" s="1311"/>
      <c r="BF77" s="1311"/>
      <c r="BG77" s="1311"/>
      <c r="BH77" s="1311"/>
      <c r="BI77" s="1311"/>
      <c r="BJ77" s="1311"/>
      <c r="BK77" s="1311"/>
      <c r="BL77" s="1311"/>
      <c r="BM77" s="1311"/>
      <c r="BN77" s="1311"/>
      <c r="BO77" s="1311"/>
      <c r="BP77" s="1312">
        <v>0</v>
      </c>
      <c r="BQ77" s="1312"/>
      <c r="BR77" s="1312"/>
      <c r="BS77" s="1312"/>
      <c r="BT77" s="1312"/>
      <c r="BU77" s="1312"/>
      <c r="BV77" s="1312"/>
      <c r="BW77" s="1312"/>
      <c r="BX77" s="1312">
        <v>0</v>
      </c>
      <c r="BY77" s="1312"/>
      <c r="BZ77" s="1312"/>
      <c r="CA77" s="1312"/>
      <c r="CB77" s="1312"/>
      <c r="CC77" s="1312"/>
      <c r="CD77" s="1312"/>
      <c r="CE77" s="1312"/>
      <c r="CF77" s="1312">
        <v>0</v>
      </c>
      <c r="CG77" s="1312"/>
      <c r="CH77" s="1312"/>
      <c r="CI77" s="1312"/>
      <c r="CJ77" s="1312"/>
      <c r="CK77" s="1312"/>
      <c r="CL77" s="1312"/>
      <c r="CM77" s="1312"/>
      <c r="CN77" s="1312">
        <v>0</v>
      </c>
      <c r="CO77" s="1312"/>
      <c r="CP77" s="1312"/>
      <c r="CQ77" s="1312"/>
      <c r="CR77" s="1312"/>
      <c r="CS77" s="1312"/>
      <c r="CT77" s="1312"/>
      <c r="CU77" s="1312"/>
      <c r="CV77" s="1312">
        <v>0</v>
      </c>
      <c r="CW77" s="1312"/>
      <c r="CX77" s="1312"/>
      <c r="CY77" s="1312"/>
      <c r="CZ77" s="1312"/>
      <c r="DA77" s="1312"/>
      <c r="DB77" s="1312"/>
      <c r="DC77" s="1312"/>
    </row>
    <row r="78" spans="2:107" x14ac:dyDescent="0.15">
      <c r="B78" s="1282"/>
      <c r="G78" s="1301"/>
      <c r="H78" s="1301"/>
      <c r="I78" s="1301"/>
      <c r="J78" s="1301"/>
      <c r="K78" s="1329"/>
      <c r="L78" s="1329"/>
      <c r="M78" s="1329"/>
      <c r="N78" s="1329"/>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1282"/>
      <c r="G79" s="1301"/>
      <c r="H79" s="1301"/>
      <c r="I79" s="1314"/>
      <c r="J79" s="1314"/>
      <c r="K79" s="1330"/>
      <c r="L79" s="1330"/>
      <c r="M79" s="1330"/>
      <c r="N79" s="1330"/>
      <c r="AN79" s="1307"/>
      <c r="AO79" s="1307"/>
      <c r="AP79" s="1307"/>
      <c r="AQ79" s="1307"/>
      <c r="AR79" s="1307"/>
      <c r="AS79" s="1307"/>
      <c r="AT79" s="1307"/>
      <c r="AU79" s="1307"/>
      <c r="AV79" s="1307"/>
      <c r="AW79" s="1307"/>
      <c r="AX79" s="1307"/>
      <c r="AY79" s="1307"/>
      <c r="AZ79" s="1307"/>
      <c r="BA79" s="1307"/>
      <c r="BB79" s="1311" t="s">
        <v>621</v>
      </c>
      <c r="BC79" s="1311"/>
      <c r="BD79" s="1311"/>
      <c r="BE79" s="1311"/>
      <c r="BF79" s="1311"/>
      <c r="BG79" s="1311"/>
      <c r="BH79" s="1311"/>
      <c r="BI79" s="1311"/>
      <c r="BJ79" s="1311"/>
      <c r="BK79" s="1311"/>
      <c r="BL79" s="1311"/>
      <c r="BM79" s="1311"/>
      <c r="BN79" s="1311"/>
      <c r="BO79" s="1311"/>
      <c r="BP79" s="1312">
        <v>6.9</v>
      </c>
      <c r="BQ79" s="1312"/>
      <c r="BR79" s="1312"/>
      <c r="BS79" s="1312"/>
      <c r="BT79" s="1312"/>
      <c r="BU79" s="1312"/>
      <c r="BV79" s="1312"/>
      <c r="BW79" s="1312"/>
      <c r="BX79" s="1312">
        <v>7.1</v>
      </c>
      <c r="BY79" s="1312"/>
      <c r="BZ79" s="1312"/>
      <c r="CA79" s="1312"/>
      <c r="CB79" s="1312"/>
      <c r="CC79" s="1312"/>
      <c r="CD79" s="1312"/>
      <c r="CE79" s="1312"/>
      <c r="CF79" s="1312">
        <v>7.4</v>
      </c>
      <c r="CG79" s="1312"/>
      <c r="CH79" s="1312"/>
      <c r="CI79" s="1312"/>
      <c r="CJ79" s="1312"/>
      <c r="CK79" s="1312"/>
      <c r="CL79" s="1312"/>
      <c r="CM79" s="1312"/>
      <c r="CN79" s="1312">
        <v>7.4</v>
      </c>
      <c r="CO79" s="1312"/>
      <c r="CP79" s="1312"/>
      <c r="CQ79" s="1312"/>
      <c r="CR79" s="1312"/>
      <c r="CS79" s="1312"/>
      <c r="CT79" s="1312"/>
      <c r="CU79" s="1312"/>
      <c r="CV79" s="1312">
        <v>8</v>
      </c>
      <c r="CW79" s="1312"/>
      <c r="CX79" s="1312"/>
      <c r="CY79" s="1312"/>
      <c r="CZ79" s="1312"/>
      <c r="DA79" s="1312"/>
      <c r="DB79" s="1312"/>
      <c r="DC79" s="1312"/>
    </row>
    <row r="80" spans="2:107" x14ac:dyDescent="0.15">
      <c r="B80" s="1282"/>
      <c r="G80" s="1301"/>
      <c r="H80" s="1301"/>
      <c r="I80" s="1314"/>
      <c r="J80" s="1314"/>
      <c r="K80" s="1330"/>
      <c r="L80" s="1330"/>
      <c r="M80" s="1330"/>
      <c r="N80" s="1330"/>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1282"/>
    </row>
    <row r="82" spans="2:109" ht="17.25" x14ac:dyDescent="0.15">
      <c r="B82" s="1282"/>
      <c r="K82" s="1331"/>
      <c r="L82" s="1331"/>
      <c r="M82" s="1331"/>
      <c r="N82" s="1331"/>
      <c r="AQ82" s="1331"/>
      <c r="AR82" s="1331"/>
      <c r="AS82" s="1331"/>
      <c r="AT82" s="1331"/>
      <c r="BC82" s="1331"/>
      <c r="BD82" s="1331"/>
      <c r="BE82" s="1331"/>
      <c r="BF82" s="1331"/>
      <c r="BO82" s="1331"/>
      <c r="BP82" s="1331"/>
      <c r="BQ82" s="1331"/>
      <c r="BR82" s="1331"/>
      <c r="CA82" s="1331"/>
      <c r="CB82" s="1331"/>
      <c r="CC82" s="1331"/>
      <c r="CD82" s="1331"/>
      <c r="CM82" s="1331"/>
      <c r="CN82" s="1331"/>
      <c r="CO82" s="1331"/>
      <c r="CP82" s="1331"/>
      <c r="CY82" s="1331"/>
      <c r="CZ82" s="1331"/>
      <c r="DA82" s="1331"/>
      <c r="DB82" s="1331"/>
      <c r="DC82" s="1331"/>
    </row>
    <row r="83" spans="2:109" x14ac:dyDescent="0.15">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x14ac:dyDescent="0.15">
      <c r="DD84" s="1275"/>
      <c r="DE84" s="1275"/>
    </row>
    <row r="85" spans="2:109" x14ac:dyDescent="0.15">
      <c r="DD85" s="1275"/>
      <c r="DE85" s="1275"/>
    </row>
    <row r="86" spans="2:109" hidden="1" x14ac:dyDescent="0.15">
      <c r="DD86" s="1275"/>
      <c r="DE86" s="1275"/>
    </row>
    <row r="87" spans="2:109" hidden="1" x14ac:dyDescent="0.15">
      <c r="K87" s="1332"/>
      <c r="AQ87" s="1332"/>
      <c r="BC87" s="1332"/>
      <c r="BO87" s="1332"/>
      <c r="CA87" s="1332"/>
      <c r="CM87" s="1332"/>
      <c r="CY87" s="1332"/>
      <c r="DD87" s="1275"/>
      <c r="DE87" s="1275"/>
    </row>
    <row r="88" spans="2:109" hidden="1" x14ac:dyDescent="0.15">
      <c r="DD88" s="1275"/>
      <c r="DE88" s="1275"/>
    </row>
    <row r="89" spans="2:109" hidden="1" x14ac:dyDescent="0.15">
      <c r="DD89" s="1275"/>
      <c r="DE89" s="1275"/>
    </row>
    <row r="90" spans="2:109" hidden="1" x14ac:dyDescent="0.15">
      <c r="DD90" s="1275"/>
      <c r="DE90" s="1275"/>
    </row>
    <row r="91" spans="2:109" hidden="1" x14ac:dyDescent="0.15">
      <c r="DD91" s="1275"/>
      <c r="DE91" s="1275"/>
    </row>
    <row r="92" spans="2:109" ht="13.5" hidden="1" customHeight="1" x14ac:dyDescent="0.15">
      <c r="DD92" s="1275"/>
      <c r="DE92" s="1275"/>
    </row>
    <row r="93" spans="2:109" ht="13.5" hidden="1" customHeight="1" x14ac:dyDescent="0.15">
      <c r="DD93" s="1275"/>
      <c r="DE93" s="1275"/>
    </row>
    <row r="94" spans="2:109" ht="13.5" hidden="1" customHeight="1" x14ac:dyDescent="0.15">
      <c r="DD94" s="1275"/>
      <c r="DE94" s="1275"/>
    </row>
    <row r="95" spans="2:109" ht="13.5" hidden="1" customHeight="1" x14ac:dyDescent="0.15">
      <c r="DD95" s="1275"/>
      <c r="DE95" s="1275"/>
    </row>
    <row r="96" spans="2:109" ht="13.5" hidden="1" customHeight="1" x14ac:dyDescent="0.15">
      <c r="DD96" s="1275"/>
      <c r="DE96" s="1275"/>
    </row>
    <row r="97" s="1275" customFormat="1" ht="13.5" hidden="1" customHeight="1" x14ac:dyDescent="0.15"/>
    <row r="98" s="1275" customFormat="1" ht="13.5" hidden="1" customHeight="1" x14ac:dyDescent="0.15"/>
    <row r="99" s="1275" customFormat="1" ht="13.5" hidden="1" customHeight="1" x14ac:dyDescent="0.15"/>
    <row r="100" s="1275" customFormat="1" ht="13.5" hidden="1" customHeight="1" x14ac:dyDescent="0.15"/>
    <row r="101" s="1275" customFormat="1" ht="13.5" hidden="1" customHeight="1" x14ac:dyDescent="0.15"/>
    <row r="102" s="1275" customFormat="1" ht="13.5" hidden="1" customHeight="1" x14ac:dyDescent="0.15"/>
    <row r="103" s="1275" customFormat="1" ht="13.5" hidden="1" customHeight="1" x14ac:dyDescent="0.15"/>
    <row r="104" s="1275" customFormat="1" ht="13.5" hidden="1" customHeight="1" x14ac:dyDescent="0.15"/>
    <row r="105" s="1275" customFormat="1" ht="13.5" hidden="1" customHeight="1" x14ac:dyDescent="0.15"/>
    <row r="106" s="1275" customFormat="1" ht="13.5" hidden="1" customHeight="1" x14ac:dyDescent="0.15"/>
    <row r="107" s="1275" customFormat="1" ht="13.5" hidden="1" customHeight="1" x14ac:dyDescent="0.15"/>
    <row r="108" s="1275" customFormat="1" ht="13.5" hidden="1" customHeight="1" x14ac:dyDescent="0.15"/>
    <row r="109" s="1275" customFormat="1" ht="13.5" hidden="1" customHeight="1" x14ac:dyDescent="0.15"/>
    <row r="110" s="1275" customFormat="1" ht="13.5" hidden="1" customHeight="1" x14ac:dyDescent="0.15"/>
    <row r="111" s="1275" customFormat="1" ht="13.5" hidden="1" customHeight="1" x14ac:dyDescent="0.15"/>
    <row r="112" s="1275" customFormat="1" ht="13.5" hidden="1" customHeight="1" x14ac:dyDescent="0.15"/>
    <row r="113" s="1275" customFormat="1" ht="13.5" hidden="1" customHeight="1" x14ac:dyDescent="0.15"/>
    <row r="114" s="1275" customFormat="1" ht="13.5" hidden="1" customHeight="1" x14ac:dyDescent="0.15"/>
    <row r="115" s="1275" customFormat="1" ht="13.5" hidden="1" customHeight="1" x14ac:dyDescent="0.15"/>
    <row r="116" s="1275" customFormat="1" ht="13.5" hidden="1" customHeight="1" x14ac:dyDescent="0.15"/>
    <row r="117" s="1275" customFormat="1" ht="13.5" hidden="1" customHeight="1" x14ac:dyDescent="0.15"/>
    <row r="118" s="1275" customFormat="1" ht="13.5" hidden="1" customHeight="1" x14ac:dyDescent="0.15"/>
    <row r="119" s="1275" customFormat="1" ht="13.5" hidden="1" customHeight="1" x14ac:dyDescent="0.15"/>
    <row r="120" s="1275" customFormat="1" ht="13.5" hidden="1" customHeight="1" x14ac:dyDescent="0.15"/>
    <row r="121" s="1275" customFormat="1" ht="13.5" hidden="1" customHeight="1" x14ac:dyDescent="0.15"/>
    <row r="122" s="1275" customFormat="1" ht="13.5" hidden="1" customHeight="1" x14ac:dyDescent="0.15"/>
    <row r="123" s="1275" customFormat="1" ht="13.5" hidden="1" customHeight="1" x14ac:dyDescent="0.15"/>
    <row r="124" s="1275" customFormat="1" ht="13.5" hidden="1" customHeight="1" x14ac:dyDescent="0.15"/>
    <row r="125" s="1275" customFormat="1" ht="13.5" hidden="1" customHeight="1" x14ac:dyDescent="0.15"/>
    <row r="126" s="1275" customFormat="1" ht="13.5" hidden="1" customHeight="1" x14ac:dyDescent="0.15"/>
    <row r="127" s="1275" customFormat="1" ht="13.5" hidden="1" customHeight="1" x14ac:dyDescent="0.15"/>
    <row r="128" s="1275" customFormat="1" ht="13.5" hidden="1" customHeight="1" x14ac:dyDescent="0.15"/>
    <row r="129" s="1275" customFormat="1" ht="13.5" hidden="1" customHeight="1" x14ac:dyDescent="0.15"/>
    <row r="130" s="1275" customFormat="1" ht="13.5" hidden="1" customHeight="1" x14ac:dyDescent="0.15"/>
    <row r="131" s="1275" customFormat="1" ht="13.5" hidden="1" customHeight="1" x14ac:dyDescent="0.15"/>
    <row r="132" s="1275" customFormat="1" ht="13.5" hidden="1" customHeight="1" x14ac:dyDescent="0.15"/>
    <row r="133" s="1275" customFormat="1" ht="13.5" hidden="1" customHeight="1" x14ac:dyDescent="0.15"/>
    <row r="134" s="1275" customFormat="1" ht="13.5" hidden="1" customHeight="1" x14ac:dyDescent="0.15"/>
    <row r="135" s="1275" customFormat="1" ht="13.5" hidden="1" customHeight="1" x14ac:dyDescent="0.15"/>
    <row r="136" s="1275" customFormat="1" ht="13.5" hidden="1" customHeight="1" x14ac:dyDescent="0.15"/>
    <row r="137" s="1275" customFormat="1" ht="13.5" hidden="1" customHeight="1" x14ac:dyDescent="0.15"/>
    <row r="138" s="1275" customFormat="1" ht="13.5" hidden="1" customHeight="1" x14ac:dyDescent="0.15"/>
    <row r="139" s="1275" customFormat="1" ht="13.5" hidden="1" customHeight="1" x14ac:dyDescent="0.15"/>
    <row r="140" s="1275" customFormat="1" ht="13.5" hidden="1" customHeight="1" x14ac:dyDescent="0.15"/>
    <row r="141" s="1275" customFormat="1" ht="13.5" hidden="1" customHeight="1" x14ac:dyDescent="0.15"/>
    <row r="142" s="1275" customFormat="1" ht="13.5" hidden="1" customHeight="1" x14ac:dyDescent="0.15"/>
    <row r="143" s="1275" customFormat="1" ht="13.5" hidden="1" customHeight="1" x14ac:dyDescent="0.15"/>
    <row r="144" s="1275" customFormat="1" ht="13.5" hidden="1" customHeight="1" x14ac:dyDescent="0.15"/>
    <row r="145" s="1275" customFormat="1" ht="13.5" hidden="1" customHeight="1" x14ac:dyDescent="0.15"/>
    <row r="146" s="1275" customFormat="1" ht="13.5" hidden="1" customHeight="1" x14ac:dyDescent="0.15"/>
    <row r="147" s="1275" customFormat="1" ht="13.5" hidden="1" customHeight="1" x14ac:dyDescent="0.15"/>
    <row r="148" s="1275" customFormat="1" ht="13.5" hidden="1" customHeight="1" x14ac:dyDescent="0.15"/>
    <row r="149" s="1275" customFormat="1" ht="13.5" hidden="1" customHeight="1" x14ac:dyDescent="0.15"/>
    <row r="150" s="1275" customFormat="1" ht="13.5" hidden="1" customHeight="1" x14ac:dyDescent="0.15"/>
    <row r="151" s="1275" customFormat="1" ht="13.5" hidden="1" customHeight="1" x14ac:dyDescent="0.15"/>
    <row r="152" s="1275" customFormat="1" ht="13.5" hidden="1" customHeight="1" x14ac:dyDescent="0.15"/>
    <row r="153" s="1275" customFormat="1" ht="13.5" hidden="1" customHeight="1" x14ac:dyDescent="0.15"/>
    <row r="154" s="1275" customFormat="1" ht="13.5" hidden="1" customHeight="1" x14ac:dyDescent="0.15"/>
    <row r="155" s="1275" customFormat="1" ht="13.5" hidden="1" customHeight="1" x14ac:dyDescent="0.15"/>
    <row r="156" s="1275" customFormat="1" ht="13.5" hidden="1" customHeight="1" x14ac:dyDescent="0.15"/>
    <row r="157" s="1275" customFormat="1" ht="13.5" hidden="1" customHeight="1" x14ac:dyDescent="0.15"/>
    <row r="158" s="1275" customFormat="1" ht="13.5" hidden="1" customHeight="1" x14ac:dyDescent="0.15"/>
    <row r="159" s="1275" customFormat="1" ht="13.5" hidden="1" customHeight="1" x14ac:dyDescent="0.15"/>
    <row r="160" s="1275" customFormat="1" ht="13.5" hidden="1" customHeight="1" x14ac:dyDescent="0.15"/>
  </sheetData>
  <sheetProtection algorithmName="SHA-512" hashValue="g6fcK/bZWb81E4f4I3QpT7tAO4oQIm+p6lCzIU9vaazKR56l0hFxt4oEc4RFWm/zgle5lLeoewhRWfLlfO+RWg==" saltValue="3LWHj3RhTY+DrhnxeVmiL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4"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 zoomScale="75" zoomScaleNormal="75"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516</v>
      </c>
    </row>
  </sheetData>
  <sheetProtection algorithmName="SHA-512" hashValue="bvuUodTXnO3gj4dpT2DSLXgwrzhlgPTcNC1FUBaB9Uyg2KcW3sngI0euxptf3IkYLHP75Py7KdRFRYoZGcvysw==" saltValue="SN9p+Ctvvvpb5kIpMT2Rw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516</v>
      </c>
    </row>
  </sheetData>
  <sheetProtection algorithmName="SHA-512" hashValue="msdZ2UdC/x85J5BlkQ9tj5ib5LoZ7caLw0y9FsDTgD0QwWoo5BlHh2wVJ7QXH7D1SoX1nndGL79GWG9YgoFYHw==" saltValue="w0Uj+PS551fdf7iLKkudZ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566</v>
      </c>
      <c r="G2" s="157"/>
      <c r="H2" s="158"/>
    </row>
    <row r="3" spans="1:8" x14ac:dyDescent="0.15">
      <c r="A3" s="154" t="s">
        <v>559</v>
      </c>
      <c r="B3" s="159"/>
      <c r="C3" s="160"/>
      <c r="D3" s="161">
        <v>450212</v>
      </c>
      <c r="E3" s="162"/>
      <c r="F3" s="163">
        <v>310300</v>
      </c>
      <c r="G3" s="164"/>
      <c r="H3" s="165"/>
    </row>
    <row r="4" spans="1:8" x14ac:dyDescent="0.15">
      <c r="A4" s="166"/>
      <c r="B4" s="167"/>
      <c r="C4" s="168"/>
      <c r="D4" s="169">
        <v>210570</v>
      </c>
      <c r="E4" s="170"/>
      <c r="F4" s="171">
        <v>157576</v>
      </c>
      <c r="G4" s="172"/>
      <c r="H4" s="173"/>
    </row>
    <row r="5" spans="1:8" x14ac:dyDescent="0.15">
      <c r="A5" s="154" t="s">
        <v>561</v>
      </c>
      <c r="B5" s="159"/>
      <c r="C5" s="160"/>
      <c r="D5" s="161">
        <v>341687</v>
      </c>
      <c r="E5" s="162"/>
      <c r="F5" s="163">
        <v>317319</v>
      </c>
      <c r="G5" s="164"/>
      <c r="H5" s="165"/>
    </row>
    <row r="6" spans="1:8" x14ac:dyDescent="0.15">
      <c r="A6" s="166"/>
      <c r="B6" s="167"/>
      <c r="C6" s="168"/>
      <c r="D6" s="169">
        <v>157621</v>
      </c>
      <c r="E6" s="170"/>
      <c r="F6" s="171">
        <v>164214</v>
      </c>
      <c r="G6" s="172"/>
      <c r="H6" s="173"/>
    </row>
    <row r="7" spans="1:8" x14ac:dyDescent="0.15">
      <c r="A7" s="154" t="s">
        <v>562</v>
      </c>
      <c r="B7" s="159"/>
      <c r="C7" s="160"/>
      <c r="D7" s="161">
        <v>895659</v>
      </c>
      <c r="E7" s="162"/>
      <c r="F7" s="163">
        <v>289738</v>
      </c>
      <c r="G7" s="164"/>
      <c r="H7" s="165"/>
    </row>
    <row r="8" spans="1:8" x14ac:dyDescent="0.15">
      <c r="A8" s="166"/>
      <c r="B8" s="167"/>
      <c r="C8" s="168"/>
      <c r="D8" s="169">
        <v>351815</v>
      </c>
      <c r="E8" s="170"/>
      <c r="F8" s="171">
        <v>156238</v>
      </c>
      <c r="G8" s="172"/>
      <c r="H8" s="173"/>
    </row>
    <row r="9" spans="1:8" x14ac:dyDescent="0.15">
      <c r="A9" s="154" t="s">
        <v>563</v>
      </c>
      <c r="B9" s="159"/>
      <c r="C9" s="160"/>
      <c r="D9" s="161">
        <v>497464</v>
      </c>
      <c r="E9" s="162"/>
      <c r="F9" s="163">
        <v>316937</v>
      </c>
      <c r="G9" s="164"/>
      <c r="H9" s="165"/>
    </row>
    <row r="10" spans="1:8" x14ac:dyDescent="0.15">
      <c r="A10" s="166"/>
      <c r="B10" s="167"/>
      <c r="C10" s="168"/>
      <c r="D10" s="169">
        <v>299488</v>
      </c>
      <c r="E10" s="170"/>
      <c r="F10" s="171">
        <v>199150</v>
      </c>
      <c r="G10" s="172"/>
      <c r="H10" s="173"/>
    </row>
    <row r="11" spans="1:8" x14ac:dyDescent="0.15">
      <c r="A11" s="154" t="s">
        <v>564</v>
      </c>
      <c r="B11" s="159"/>
      <c r="C11" s="160"/>
      <c r="D11" s="161">
        <v>328018</v>
      </c>
      <c r="E11" s="162"/>
      <c r="F11" s="163">
        <v>332350</v>
      </c>
      <c r="G11" s="164"/>
      <c r="H11" s="165"/>
    </row>
    <row r="12" spans="1:8" x14ac:dyDescent="0.15">
      <c r="A12" s="166"/>
      <c r="B12" s="167"/>
      <c r="C12" s="174"/>
      <c r="D12" s="169">
        <v>158303</v>
      </c>
      <c r="E12" s="170"/>
      <c r="F12" s="171">
        <v>200453</v>
      </c>
      <c r="G12" s="172"/>
      <c r="H12" s="173"/>
    </row>
    <row r="13" spans="1:8" x14ac:dyDescent="0.15">
      <c r="A13" s="154"/>
      <c r="B13" s="159"/>
      <c r="C13" s="175"/>
      <c r="D13" s="176">
        <v>502608</v>
      </c>
      <c r="E13" s="177"/>
      <c r="F13" s="178">
        <v>313329</v>
      </c>
      <c r="G13" s="179"/>
      <c r="H13" s="165"/>
    </row>
    <row r="14" spans="1:8" x14ac:dyDescent="0.15">
      <c r="A14" s="166"/>
      <c r="B14" s="167"/>
      <c r="C14" s="168"/>
      <c r="D14" s="169">
        <v>235559</v>
      </c>
      <c r="E14" s="170"/>
      <c r="F14" s="171">
        <v>175526</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16.64</v>
      </c>
      <c r="C19" s="180">
        <f>ROUND(VALUE(SUBSTITUTE(実質収支比率等に係る経年分析!G$48,"▲","-")),2)</f>
        <v>17.64</v>
      </c>
      <c r="D19" s="180">
        <f>ROUND(VALUE(SUBSTITUTE(実質収支比率等に係る経年分析!H$48,"▲","-")),2)</f>
        <v>13.72</v>
      </c>
      <c r="E19" s="180">
        <f>ROUND(VALUE(SUBSTITUTE(実質収支比率等に係る経年分析!I$48,"▲","-")),2)</f>
        <v>20.45</v>
      </c>
      <c r="F19" s="180">
        <f>ROUND(VALUE(SUBSTITUTE(実質収支比率等に係る経年分析!J$48,"▲","-")),2)</f>
        <v>6.46</v>
      </c>
    </row>
    <row r="20" spans="1:11" x14ac:dyDescent="0.15">
      <c r="A20" s="180" t="s">
        <v>55</v>
      </c>
      <c r="B20" s="180">
        <f>ROUND(VALUE(SUBSTITUTE(実質収支比率等に係る経年分析!F$47,"▲","-")),2)</f>
        <v>154.29</v>
      </c>
      <c r="C20" s="180">
        <f>ROUND(VALUE(SUBSTITUTE(実質収支比率等に係る経年分析!G$47,"▲","-")),2)</f>
        <v>143.83000000000001</v>
      </c>
      <c r="D20" s="180">
        <f>ROUND(VALUE(SUBSTITUTE(実質収支比率等に係る経年分析!H$47,"▲","-")),2)</f>
        <v>149.93</v>
      </c>
      <c r="E20" s="180">
        <f>ROUND(VALUE(SUBSTITUTE(実質収支比率等に係る経年分析!I$47,"▲","-")),2)</f>
        <v>148.22</v>
      </c>
      <c r="F20" s="180">
        <f>ROUND(VALUE(SUBSTITUTE(実質収支比率等に係る経年分析!J$47,"▲","-")),2)</f>
        <v>79.739999999999995</v>
      </c>
    </row>
    <row r="21" spans="1:11" x14ac:dyDescent="0.15">
      <c r="A21" s="180" t="s">
        <v>56</v>
      </c>
      <c r="B21" s="180">
        <f>IF(ISNUMBER(VALUE(SUBSTITUTE(実質収支比率等に係る経年分析!F$49,"▲","-"))),ROUND(VALUE(SUBSTITUTE(実質収支比率等に係る経年分析!F$49,"▲","-")),2),NA())</f>
        <v>6.97</v>
      </c>
      <c r="C21" s="180">
        <f>IF(ISNUMBER(VALUE(SUBSTITUTE(実質収支比率等に係る経年分析!G$49,"▲","-"))),ROUND(VALUE(SUBSTITUTE(実質収支比率等に係る経年分析!G$49,"▲","-")),2),NA())</f>
        <v>-17.309999999999999</v>
      </c>
      <c r="D21" s="180">
        <f>IF(ISNUMBER(VALUE(SUBSTITUTE(実質収支比率等に係る経年分析!H$49,"▲","-"))),ROUND(VALUE(SUBSTITUTE(実質収支比率等に係る経年分析!H$49,"▲","-")),2),NA())</f>
        <v>-3.98</v>
      </c>
      <c r="E21" s="180">
        <f>IF(ISNUMBER(VALUE(SUBSTITUTE(実質収支比率等に係る経年分析!I$49,"▲","-"))),ROUND(VALUE(SUBSTITUTE(実質収支比率等に係る経年分析!I$49,"▲","-")),2),NA())</f>
        <v>7.76</v>
      </c>
      <c r="F21" s="180">
        <f>IF(ISNUMBER(VALUE(SUBSTITUTE(実質収支比率等に係る経年分析!J$49,"▲","-"))),ROUND(VALUE(SUBSTITUTE(実質収支比率等に係る経年分析!J$49,"▲","-")),2),NA())</f>
        <v>-76.17</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0.09</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0.06</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温泉開発特別会計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0.13</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7.0000000000000007E-2</v>
      </c>
    </row>
    <row r="30" spans="1:11" x14ac:dyDescent="0.15">
      <c r="A30" s="181" t="str">
        <f>IF(連結実質赤字比率に係る赤字・黒字の構成分析!C$40="",NA(),連結実質赤字比率に係る赤字・黒字の構成分析!C$40)</f>
        <v>簡易水道特別会計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0.09</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7.0000000000000007E-2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0.14000000000000001</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0.14000000000000001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0.19</v>
      </c>
    </row>
    <row r="32" spans="1:11" x14ac:dyDescent="0.15">
      <c r="A32" s="181" t="str">
        <f>IF(連結実質赤字比率に係る赤字・黒字の構成分析!C$38="",NA(),連結実質赤字比率に係る赤字・黒字の構成分析!C$38)</f>
        <v>公共下水道特別会計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0.36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0.76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v>
      </c>
    </row>
    <row r="33" spans="1:16" x14ac:dyDescent="0.15">
      <c r="A33" s="181" t="str">
        <f>IF(連結実質赤字比率に係る赤字・黒字の構成分析!C$37="",NA(),連結実質赤字比率に係る赤字・黒字の構成分析!C$37)</f>
        <v>国民健康保険特別会計直営診療施設勘定の部</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0.98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0.66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0.65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0.57999999999999996</v>
      </c>
    </row>
    <row r="34" spans="1:16" x14ac:dyDescent="0.15">
      <c r="A34" s="181" t="str">
        <f>IF(連結実質赤字比率に係る赤字・黒字の構成分析!C$36="",NA(),連結実質赤字比率に係る赤字・黒字の構成分析!C$36)</f>
        <v>介護保険特別会計保険事業勘定の部</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1.98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2.11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2.84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3.19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2.96</v>
      </c>
    </row>
    <row r="35" spans="1:16" x14ac:dyDescent="0.15">
      <c r="A35" s="181" t="str">
        <f>IF(連結実質赤字比率に係る赤字・黒字の構成分析!C$35="",NA(),連結実質赤字比率に係る赤字・黒字の構成分析!C$35)</f>
        <v>国民健康保険特別会計事業勘定の部</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2.62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1.59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2.13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2.34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3.19</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16.64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17.63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13.72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20.45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6.45</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384</v>
      </c>
      <c r="E42" s="182"/>
      <c r="F42" s="182"/>
      <c r="G42" s="182">
        <f>'実質公債費比率（分子）の構造'!L$52</f>
        <v>357</v>
      </c>
      <c r="H42" s="182"/>
      <c r="I42" s="182"/>
      <c r="J42" s="182">
        <f>'実質公債費比率（分子）の構造'!M$52</f>
        <v>345</v>
      </c>
      <c r="K42" s="182"/>
      <c r="L42" s="182"/>
      <c r="M42" s="182">
        <f>'実質公債費比率（分子）の構造'!N$52</f>
        <v>356</v>
      </c>
      <c r="N42" s="182"/>
      <c r="O42" s="182"/>
      <c r="P42" s="182">
        <f>'実質公債費比率（分子）の構造'!O$52</f>
        <v>388</v>
      </c>
    </row>
    <row r="43" spans="1:16" x14ac:dyDescent="0.15">
      <c r="A43" s="182" t="s">
        <v>64</v>
      </c>
      <c r="B43" s="182">
        <f>'実質公債費比率（分子）の構造'!K$51</f>
        <v>0</v>
      </c>
      <c r="C43" s="182"/>
      <c r="D43" s="182"/>
      <c r="E43" s="182">
        <f>'実質公債費比率（分子）の構造'!L$51</f>
        <v>0</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v>
      </c>
      <c r="C44" s="182"/>
      <c r="D44" s="182"/>
      <c r="E44" s="182">
        <f>'実質公債費比率（分子）の構造'!L$50</f>
        <v>1</v>
      </c>
      <c r="F44" s="182"/>
      <c r="G44" s="182"/>
      <c r="H44" s="182">
        <f>'実質公債費比率（分子）の構造'!M$50</f>
        <v>1</v>
      </c>
      <c r="I44" s="182"/>
      <c r="J44" s="182"/>
      <c r="K44" s="182">
        <f>'実質公債費比率（分子）の構造'!N$50</f>
        <v>1</v>
      </c>
      <c r="L44" s="182"/>
      <c r="M44" s="182"/>
      <c r="N44" s="182">
        <f>'実質公債費比率（分子）の構造'!O$50</f>
        <v>1</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71</v>
      </c>
      <c r="C46" s="182"/>
      <c r="D46" s="182"/>
      <c r="E46" s="182">
        <f>'実質公債費比率（分子）の構造'!L$48</f>
        <v>33</v>
      </c>
      <c r="F46" s="182"/>
      <c r="G46" s="182"/>
      <c r="H46" s="182">
        <f>'実質公債費比率（分子）の構造'!M$48</f>
        <v>35</v>
      </c>
      <c r="I46" s="182"/>
      <c r="J46" s="182"/>
      <c r="K46" s="182">
        <f>'実質公債費比率（分子）の構造'!N$48</f>
        <v>37</v>
      </c>
      <c r="L46" s="182"/>
      <c r="M46" s="182"/>
      <c r="N46" s="182">
        <f>'実質公債費比率（分子）の構造'!O$48</f>
        <v>55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301</v>
      </c>
      <c r="C49" s="182"/>
      <c r="D49" s="182"/>
      <c r="E49" s="182">
        <f>'実質公債費比率（分子）の構造'!L$45</f>
        <v>317</v>
      </c>
      <c r="F49" s="182"/>
      <c r="G49" s="182"/>
      <c r="H49" s="182">
        <f>'実質公債費比率（分子）の構造'!M$45</f>
        <v>325</v>
      </c>
      <c r="I49" s="182"/>
      <c r="J49" s="182"/>
      <c r="K49" s="182">
        <f>'実質公債費比率（分子）の構造'!N$45</f>
        <v>345</v>
      </c>
      <c r="L49" s="182"/>
      <c r="M49" s="182"/>
      <c r="N49" s="182">
        <f>'実質公債費比率（分子）の構造'!O$45</f>
        <v>372</v>
      </c>
      <c r="O49" s="182"/>
      <c r="P49" s="182"/>
    </row>
    <row r="50" spans="1:16" x14ac:dyDescent="0.15">
      <c r="A50" s="182" t="s">
        <v>71</v>
      </c>
      <c r="B50" s="182" t="e">
        <f>NA()</f>
        <v>#N/A</v>
      </c>
      <c r="C50" s="182">
        <f>IF(ISNUMBER('実質公債費比率（分子）の構造'!K$53),'実質公債費比率（分子）の構造'!K$53,NA())</f>
        <v>-11</v>
      </c>
      <c r="D50" s="182" t="e">
        <f>NA()</f>
        <v>#N/A</v>
      </c>
      <c r="E50" s="182" t="e">
        <f>NA()</f>
        <v>#N/A</v>
      </c>
      <c r="F50" s="182">
        <f>IF(ISNUMBER('実質公債費比率（分子）の構造'!L$53),'実質公債費比率（分子）の構造'!L$53,NA())</f>
        <v>-6</v>
      </c>
      <c r="G50" s="182" t="e">
        <f>NA()</f>
        <v>#N/A</v>
      </c>
      <c r="H50" s="182" t="e">
        <f>NA()</f>
        <v>#N/A</v>
      </c>
      <c r="I50" s="182">
        <f>IF(ISNUMBER('実質公債費比率（分子）の構造'!M$53),'実質公債費比率（分子）の構造'!M$53,NA())</f>
        <v>16</v>
      </c>
      <c r="J50" s="182" t="e">
        <f>NA()</f>
        <v>#N/A</v>
      </c>
      <c r="K50" s="182" t="e">
        <f>NA()</f>
        <v>#N/A</v>
      </c>
      <c r="L50" s="182">
        <f>IF(ISNUMBER('実質公債費比率（分子）の構造'!N$53),'実質公債費比率（分子）の構造'!N$53,NA())</f>
        <v>27</v>
      </c>
      <c r="M50" s="182" t="e">
        <f>NA()</f>
        <v>#N/A</v>
      </c>
      <c r="N50" s="182" t="e">
        <f>NA()</f>
        <v>#N/A</v>
      </c>
      <c r="O50" s="182">
        <f>IF(ISNUMBER('実質公債費比率（分子）の構造'!O$53),'実質公債費比率（分子）の構造'!O$53,NA())</f>
        <v>40</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3598</v>
      </c>
      <c r="E56" s="181"/>
      <c r="F56" s="181"/>
      <c r="G56" s="181">
        <f>'将来負担比率（分子）の構造'!J$52</f>
        <v>3491</v>
      </c>
      <c r="H56" s="181"/>
      <c r="I56" s="181"/>
      <c r="J56" s="181">
        <f>'将来負担比率（分子）の構造'!K$52</f>
        <v>3519</v>
      </c>
      <c r="K56" s="181"/>
      <c r="L56" s="181"/>
      <c r="M56" s="181">
        <f>'将来負担比率（分子）の構造'!L$52</f>
        <v>3574</v>
      </c>
      <c r="N56" s="181"/>
      <c r="O56" s="181"/>
      <c r="P56" s="181">
        <f>'将来負担比率（分子）の構造'!M$52</f>
        <v>3372</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3260</v>
      </c>
      <c r="E58" s="181"/>
      <c r="F58" s="181"/>
      <c r="G58" s="181">
        <f>'将来負担比率（分子）の構造'!J$50</f>
        <v>3456</v>
      </c>
      <c r="H58" s="181"/>
      <c r="I58" s="181"/>
      <c r="J58" s="181">
        <f>'将来負担比率（分子）の構造'!K$50</f>
        <v>3809</v>
      </c>
      <c r="K58" s="181"/>
      <c r="L58" s="181"/>
      <c r="M58" s="181">
        <f>'将来負担比率（分子）の構造'!L$50</f>
        <v>3918</v>
      </c>
      <c r="N58" s="181"/>
      <c r="O58" s="181"/>
      <c r="P58" s="181">
        <f>'将来負担比率（分子）の構造'!M$50</f>
        <v>4169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381</v>
      </c>
      <c r="C62" s="181"/>
      <c r="D62" s="181"/>
      <c r="E62" s="181">
        <f>'将来負担比率（分子）の構造'!J$45</f>
        <v>368</v>
      </c>
      <c r="F62" s="181"/>
      <c r="G62" s="181"/>
      <c r="H62" s="181">
        <f>'将来負担比率（分子）の構造'!K$45</f>
        <v>387</v>
      </c>
      <c r="I62" s="181"/>
      <c r="J62" s="181"/>
      <c r="K62" s="181">
        <f>'将来負担比率（分子）の構造'!L$45</f>
        <v>334</v>
      </c>
      <c r="L62" s="181"/>
      <c r="M62" s="181"/>
      <c r="N62" s="181">
        <f>'将来負担比率（分子）の構造'!M$45</f>
        <v>331</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558</v>
      </c>
      <c r="C64" s="181"/>
      <c r="D64" s="181"/>
      <c r="E64" s="181">
        <f>'将来負担比率（分子）の構造'!J$43</f>
        <v>567</v>
      </c>
      <c r="F64" s="181"/>
      <c r="G64" s="181"/>
      <c r="H64" s="181">
        <f>'将来負担比率（分子）の構造'!K$43</f>
        <v>551</v>
      </c>
      <c r="I64" s="181"/>
      <c r="J64" s="181"/>
      <c r="K64" s="181">
        <f>'将来負担比率（分子）の構造'!L$43</f>
        <v>519</v>
      </c>
      <c r="L64" s="181"/>
      <c r="M64" s="181"/>
      <c r="N64" s="181">
        <f>'将来負担比率（分子）の構造'!M$43</f>
        <v>505</v>
      </c>
      <c r="O64" s="181"/>
      <c r="P64" s="181"/>
    </row>
    <row r="65" spans="1:16" x14ac:dyDescent="0.15">
      <c r="A65" s="181" t="s">
        <v>32</v>
      </c>
      <c r="B65" s="181">
        <f>'将来負担比率（分子）の構造'!I$42</f>
        <v>3</v>
      </c>
      <c r="C65" s="181"/>
      <c r="D65" s="181"/>
      <c r="E65" s="181">
        <f>'将来負担比率（分子）の構造'!J$42</f>
        <v>2</v>
      </c>
      <c r="F65" s="181"/>
      <c r="G65" s="181"/>
      <c r="H65" s="181">
        <f>'将来負担比率（分子）の構造'!K$42</f>
        <v>2</v>
      </c>
      <c r="I65" s="181"/>
      <c r="J65" s="181"/>
      <c r="K65" s="181">
        <f>'将来負担比率（分子）の構造'!L$42</f>
        <v>1</v>
      </c>
      <c r="L65" s="181"/>
      <c r="M65" s="181"/>
      <c r="N65" s="181">
        <f>'将来負担比率（分子）の構造'!M$42</f>
        <v>1</v>
      </c>
      <c r="O65" s="181"/>
      <c r="P65" s="181"/>
    </row>
    <row r="66" spans="1:16" x14ac:dyDescent="0.15">
      <c r="A66" s="181" t="s">
        <v>31</v>
      </c>
      <c r="B66" s="181">
        <f>'将来負担比率（分子）の構造'!I$41</f>
        <v>3344</v>
      </c>
      <c r="C66" s="181"/>
      <c r="D66" s="181"/>
      <c r="E66" s="181">
        <f>'将来負担比率（分子）の構造'!J$41</f>
        <v>3284</v>
      </c>
      <c r="F66" s="181"/>
      <c r="G66" s="181"/>
      <c r="H66" s="181">
        <f>'将来負担比率（分子）の構造'!K$41</f>
        <v>3715</v>
      </c>
      <c r="I66" s="181"/>
      <c r="J66" s="181"/>
      <c r="K66" s="181">
        <f>'将来負担比率（分子）の構造'!L$41</f>
        <v>3812</v>
      </c>
      <c r="L66" s="181"/>
      <c r="M66" s="181"/>
      <c r="N66" s="181">
        <f>'将来負担比率（分子）の構造'!M$41</f>
        <v>3646</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2458</v>
      </c>
      <c r="C72" s="185">
        <f>基金残高に係る経年分析!G55</f>
        <v>2471</v>
      </c>
      <c r="D72" s="185">
        <f>基金残高に係る経年分析!H55</f>
        <v>1381</v>
      </c>
    </row>
    <row r="73" spans="1:16" x14ac:dyDescent="0.15">
      <c r="A73" s="184" t="s">
        <v>78</v>
      </c>
      <c r="B73" s="185">
        <f>基金残高に係る経年分析!F56</f>
        <v>220</v>
      </c>
      <c r="C73" s="185">
        <f>基金残高に係る経年分析!G56</f>
        <v>220</v>
      </c>
      <c r="D73" s="185">
        <f>基金残高に係る経年分析!H56</f>
        <v>220</v>
      </c>
    </row>
    <row r="74" spans="1:16" x14ac:dyDescent="0.15">
      <c r="A74" s="184" t="s">
        <v>79</v>
      </c>
      <c r="B74" s="185">
        <f>基金残高に係る経年分析!F57</f>
        <v>1089</v>
      </c>
      <c r="C74" s="185">
        <f>基金残高に係る経年分析!G57</f>
        <v>1184</v>
      </c>
      <c r="D74" s="185">
        <f>基金残高に係る経年分析!H57</f>
        <v>2524</v>
      </c>
    </row>
  </sheetData>
  <sheetProtection algorithmName="SHA-512" hashValue="K1JD6BGuLjH2gDSv3wT9UiqvUp/xBTFtfiWJpALqNnC3C/lJdLbmNWWGMwY5nEA2Quxyq5J46Qt5g9cbeUEkaA==" saltValue="TmCufTWtnDsEkm1R2qx3P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209</v>
      </c>
      <c r="DI1" s="762"/>
      <c r="DJ1" s="762"/>
      <c r="DK1" s="762"/>
      <c r="DL1" s="762"/>
      <c r="DM1" s="762"/>
      <c r="DN1" s="763"/>
      <c r="DO1" s="226"/>
      <c r="DP1" s="761" t="s">
        <v>210</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212</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213</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214</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215</v>
      </c>
      <c r="S4" s="704"/>
      <c r="T4" s="704"/>
      <c r="U4" s="704"/>
      <c r="V4" s="704"/>
      <c r="W4" s="704"/>
      <c r="X4" s="704"/>
      <c r="Y4" s="705"/>
      <c r="Z4" s="703" t="s">
        <v>216</v>
      </c>
      <c r="AA4" s="704"/>
      <c r="AB4" s="704"/>
      <c r="AC4" s="705"/>
      <c r="AD4" s="703" t="s">
        <v>217</v>
      </c>
      <c r="AE4" s="704"/>
      <c r="AF4" s="704"/>
      <c r="AG4" s="704"/>
      <c r="AH4" s="704"/>
      <c r="AI4" s="704"/>
      <c r="AJ4" s="704"/>
      <c r="AK4" s="705"/>
      <c r="AL4" s="703" t="s">
        <v>216</v>
      </c>
      <c r="AM4" s="704"/>
      <c r="AN4" s="704"/>
      <c r="AO4" s="705"/>
      <c r="AP4" s="764" t="s">
        <v>218</v>
      </c>
      <c r="AQ4" s="764"/>
      <c r="AR4" s="764"/>
      <c r="AS4" s="764"/>
      <c r="AT4" s="764"/>
      <c r="AU4" s="764"/>
      <c r="AV4" s="764"/>
      <c r="AW4" s="764"/>
      <c r="AX4" s="764"/>
      <c r="AY4" s="764"/>
      <c r="AZ4" s="764"/>
      <c r="BA4" s="764"/>
      <c r="BB4" s="764"/>
      <c r="BC4" s="764"/>
      <c r="BD4" s="764"/>
      <c r="BE4" s="764"/>
      <c r="BF4" s="764"/>
      <c r="BG4" s="764" t="s">
        <v>219</v>
      </c>
      <c r="BH4" s="764"/>
      <c r="BI4" s="764"/>
      <c r="BJ4" s="764"/>
      <c r="BK4" s="764"/>
      <c r="BL4" s="764"/>
      <c r="BM4" s="764"/>
      <c r="BN4" s="764"/>
      <c r="BO4" s="764" t="s">
        <v>216</v>
      </c>
      <c r="BP4" s="764"/>
      <c r="BQ4" s="764"/>
      <c r="BR4" s="764"/>
      <c r="BS4" s="764" t="s">
        <v>220</v>
      </c>
      <c r="BT4" s="764"/>
      <c r="BU4" s="764"/>
      <c r="BV4" s="764"/>
      <c r="BW4" s="764"/>
      <c r="BX4" s="764"/>
      <c r="BY4" s="764"/>
      <c r="BZ4" s="764"/>
      <c r="CA4" s="764"/>
      <c r="CB4" s="764"/>
      <c r="CD4" s="746" t="s">
        <v>221</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222</v>
      </c>
      <c r="C5" s="709"/>
      <c r="D5" s="709"/>
      <c r="E5" s="709"/>
      <c r="F5" s="709"/>
      <c r="G5" s="709"/>
      <c r="H5" s="709"/>
      <c r="I5" s="709"/>
      <c r="J5" s="709"/>
      <c r="K5" s="709"/>
      <c r="L5" s="709"/>
      <c r="M5" s="709"/>
      <c r="N5" s="709"/>
      <c r="O5" s="709"/>
      <c r="P5" s="709"/>
      <c r="Q5" s="710"/>
      <c r="R5" s="697">
        <v>725443</v>
      </c>
      <c r="S5" s="698"/>
      <c r="T5" s="698"/>
      <c r="U5" s="698"/>
      <c r="V5" s="698"/>
      <c r="W5" s="698"/>
      <c r="X5" s="698"/>
      <c r="Y5" s="741"/>
      <c r="Z5" s="759">
        <v>13.6</v>
      </c>
      <c r="AA5" s="759"/>
      <c r="AB5" s="759"/>
      <c r="AC5" s="759"/>
      <c r="AD5" s="760">
        <v>725443</v>
      </c>
      <c r="AE5" s="760"/>
      <c r="AF5" s="760"/>
      <c r="AG5" s="760"/>
      <c r="AH5" s="760"/>
      <c r="AI5" s="760"/>
      <c r="AJ5" s="760"/>
      <c r="AK5" s="760"/>
      <c r="AL5" s="742">
        <v>40.9</v>
      </c>
      <c r="AM5" s="713"/>
      <c r="AN5" s="713"/>
      <c r="AO5" s="743"/>
      <c r="AP5" s="708" t="s">
        <v>223</v>
      </c>
      <c r="AQ5" s="709"/>
      <c r="AR5" s="709"/>
      <c r="AS5" s="709"/>
      <c r="AT5" s="709"/>
      <c r="AU5" s="709"/>
      <c r="AV5" s="709"/>
      <c r="AW5" s="709"/>
      <c r="AX5" s="709"/>
      <c r="AY5" s="709"/>
      <c r="AZ5" s="709"/>
      <c r="BA5" s="709"/>
      <c r="BB5" s="709"/>
      <c r="BC5" s="709"/>
      <c r="BD5" s="709"/>
      <c r="BE5" s="709"/>
      <c r="BF5" s="710"/>
      <c r="BG5" s="642">
        <v>720939</v>
      </c>
      <c r="BH5" s="643"/>
      <c r="BI5" s="643"/>
      <c r="BJ5" s="643"/>
      <c r="BK5" s="643"/>
      <c r="BL5" s="643"/>
      <c r="BM5" s="643"/>
      <c r="BN5" s="644"/>
      <c r="BO5" s="675">
        <v>99.4</v>
      </c>
      <c r="BP5" s="675"/>
      <c r="BQ5" s="675"/>
      <c r="BR5" s="675"/>
      <c r="BS5" s="676">
        <v>97851</v>
      </c>
      <c r="BT5" s="676"/>
      <c r="BU5" s="676"/>
      <c r="BV5" s="676"/>
      <c r="BW5" s="676"/>
      <c r="BX5" s="676"/>
      <c r="BY5" s="676"/>
      <c r="BZ5" s="676"/>
      <c r="CA5" s="676"/>
      <c r="CB5" s="739"/>
      <c r="CD5" s="746" t="s">
        <v>218</v>
      </c>
      <c r="CE5" s="747"/>
      <c r="CF5" s="747"/>
      <c r="CG5" s="747"/>
      <c r="CH5" s="747"/>
      <c r="CI5" s="747"/>
      <c r="CJ5" s="747"/>
      <c r="CK5" s="747"/>
      <c r="CL5" s="747"/>
      <c r="CM5" s="747"/>
      <c r="CN5" s="747"/>
      <c r="CO5" s="747"/>
      <c r="CP5" s="747"/>
      <c r="CQ5" s="748"/>
      <c r="CR5" s="746" t="s">
        <v>224</v>
      </c>
      <c r="CS5" s="747"/>
      <c r="CT5" s="747"/>
      <c r="CU5" s="747"/>
      <c r="CV5" s="747"/>
      <c r="CW5" s="747"/>
      <c r="CX5" s="747"/>
      <c r="CY5" s="748"/>
      <c r="CZ5" s="746" t="s">
        <v>216</v>
      </c>
      <c r="DA5" s="747"/>
      <c r="DB5" s="747"/>
      <c r="DC5" s="748"/>
      <c r="DD5" s="746" t="s">
        <v>225</v>
      </c>
      <c r="DE5" s="747"/>
      <c r="DF5" s="747"/>
      <c r="DG5" s="747"/>
      <c r="DH5" s="747"/>
      <c r="DI5" s="747"/>
      <c r="DJ5" s="747"/>
      <c r="DK5" s="747"/>
      <c r="DL5" s="747"/>
      <c r="DM5" s="747"/>
      <c r="DN5" s="747"/>
      <c r="DO5" s="747"/>
      <c r="DP5" s="748"/>
      <c r="DQ5" s="746" t="s">
        <v>226</v>
      </c>
      <c r="DR5" s="747"/>
      <c r="DS5" s="747"/>
      <c r="DT5" s="747"/>
      <c r="DU5" s="747"/>
      <c r="DV5" s="747"/>
      <c r="DW5" s="747"/>
      <c r="DX5" s="747"/>
      <c r="DY5" s="747"/>
      <c r="DZ5" s="747"/>
      <c r="EA5" s="747"/>
      <c r="EB5" s="747"/>
      <c r="EC5" s="748"/>
    </row>
    <row r="6" spans="2:143" ht="11.25" customHeight="1" x14ac:dyDescent="0.15">
      <c r="B6" s="639" t="s">
        <v>227</v>
      </c>
      <c r="C6" s="640"/>
      <c r="D6" s="640"/>
      <c r="E6" s="640"/>
      <c r="F6" s="640"/>
      <c r="G6" s="640"/>
      <c r="H6" s="640"/>
      <c r="I6" s="640"/>
      <c r="J6" s="640"/>
      <c r="K6" s="640"/>
      <c r="L6" s="640"/>
      <c r="M6" s="640"/>
      <c r="N6" s="640"/>
      <c r="O6" s="640"/>
      <c r="P6" s="640"/>
      <c r="Q6" s="641"/>
      <c r="R6" s="642">
        <v>25315</v>
      </c>
      <c r="S6" s="643"/>
      <c r="T6" s="643"/>
      <c r="U6" s="643"/>
      <c r="V6" s="643"/>
      <c r="W6" s="643"/>
      <c r="X6" s="643"/>
      <c r="Y6" s="644"/>
      <c r="Z6" s="675">
        <v>0.5</v>
      </c>
      <c r="AA6" s="675"/>
      <c r="AB6" s="675"/>
      <c r="AC6" s="675"/>
      <c r="AD6" s="676">
        <v>25315</v>
      </c>
      <c r="AE6" s="676"/>
      <c r="AF6" s="676"/>
      <c r="AG6" s="676"/>
      <c r="AH6" s="676"/>
      <c r="AI6" s="676"/>
      <c r="AJ6" s="676"/>
      <c r="AK6" s="676"/>
      <c r="AL6" s="645">
        <v>1.4</v>
      </c>
      <c r="AM6" s="646"/>
      <c r="AN6" s="646"/>
      <c r="AO6" s="677"/>
      <c r="AP6" s="639" t="s">
        <v>228</v>
      </c>
      <c r="AQ6" s="640"/>
      <c r="AR6" s="640"/>
      <c r="AS6" s="640"/>
      <c r="AT6" s="640"/>
      <c r="AU6" s="640"/>
      <c r="AV6" s="640"/>
      <c r="AW6" s="640"/>
      <c r="AX6" s="640"/>
      <c r="AY6" s="640"/>
      <c r="AZ6" s="640"/>
      <c r="BA6" s="640"/>
      <c r="BB6" s="640"/>
      <c r="BC6" s="640"/>
      <c r="BD6" s="640"/>
      <c r="BE6" s="640"/>
      <c r="BF6" s="641"/>
      <c r="BG6" s="642">
        <v>720939</v>
      </c>
      <c r="BH6" s="643"/>
      <c r="BI6" s="643"/>
      <c r="BJ6" s="643"/>
      <c r="BK6" s="643"/>
      <c r="BL6" s="643"/>
      <c r="BM6" s="643"/>
      <c r="BN6" s="644"/>
      <c r="BO6" s="675">
        <v>99.4</v>
      </c>
      <c r="BP6" s="675"/>
      <c r="BQ6" s="675"/>
      <c r="BR6" s="675"/>
      <c r="BS6" s="676">
        <v>97851</v>
      </c>
      <c r="BT6" s="676"/>
      <c r="BU6" s="676"/>
      <c r="BV6" s="676"/>
      <c r="BW6" s="676"/>
      <c r="BX6" s="676"/>
      <c r="BY6" s="676"/>
      <c r="BZ6" s="676"/>
      <c r="CA6" s="676"/>
      <c r="CB6" s="739"/>
      <c r="CD6" s="700" t="s">
        <v>229</v>
      </c>
      <c r="CE6" s="701"/>
      <c r="CF6" s="701"/>
      <c r="CG6" s="701"/>
      <c r="CH6" s="701"/>
      <c r="CI6" s="701"/>
      <c r="CJ6" s="701"/>
      <c r="CK6" s="701"/>
      <c r="CL6" s="701"/>
      <c r="CM6" s="701"/>
      <c r="CN6" s="701"/>
      <c r="CO6" s="701"/>
      <c r="CP6" s="701"/>
      <c r="CQ6" s="702"/>
      <c r="CR6" s="642">
        <v>30881</v>
      </c>
      <c r="CS6" s="643"/>
      <c r="CT6" s="643"/>
      <c r="CU6" s="643"/>
      <c r="CV6" s="643"/>
      <c r="CW6" s="643"/>
      <c r="CX6" s="643"/>
      <c r="CY6" s="644"/>
      <c r="CZ6" s="742">
        <v>0.6</v>
      </c>
      <c r="DA6" s="713"/>
      <c r="DB6" s="713"/>
      <c r="DC6" s="745"/>
      <c r="DD6" s="648" t="s">
        <v>128</v>
      </c>
      <c r="DE6" s="643"/>
      <c r="DF6" s="643"/>
      <c r="DG6" s="643"/>
      <c r="DH6" s="643"/>
      <c r="DI6" s="643"/>
      <c r="DJ6" s="643"/>
      <c r="DK6" s="643"/>
      <c r="DL6" s="643"/>
      <c r="DM6" s="643"/>
      <c r="DN6" s="643"/>
      <c r="DO6" s="643"/>
      <c r="DP6" s="644"/>
      <c r="DQ6" s="648">
        <v>30881</v>
      </c>
      <c r="DR6" s="643"/>
      <c r="DS6" s="643"/>
      <c r="DT6" s="643"/>
      <c r="DU6" s="643"/>
      <c r="DV6" s="643"/>
      <c r="DW6" s="643"/>
      <c r="DX6" s="643"/>
      <c r="DY6" s="643"/>
      <c r="DZ6" s="643"/>
      <c r="EA6" s="643"/>
      <c r="EB6" s="643"/>
      <c r="EC6" s="689"/>
    </row>
    <row r="7" spans="2:143" ht="11.25" customHeight="1" x14ac:dyDescent="0.15">
      <c r="B7" s="639" t="s">
        <v>230</v>
      </c>
      <c r="C7" s="640"/>
      <c r="D7" s="640"/>
      <c r="E7" s="640"/>
      <c r="F7" s="640"/>
      <c r="G7" s="640"/>
      <c r="H7" s="640"/>
      <c r="I7" s="640"/>
      <c r="J7" s="640"/>
      <c r="K7" s="640"/>
      <c r="L7" s="640"/>
      <c r="M7" s="640"/>
      <c r="N7" s="640"/>
      <c r="O7" s="640"/>
      <c r="P7" s="640"/>
      <c r="Q7" s="641"/>
      <c r="R7" s="642">
        <v>257</v>
      </c>
      <c r="S7" s="643"/>
      <c r="T7" s="643"/>
      <c r="U7" s="643"/>
      <c r="V7" s="643"/>
      <c r="W7" s="643"/>
      <c r="X7" s="643"/>
      <c r="Y7" s="644"/>
      <c r="Z7" s="675">
        <v>0</v>
      </c>
      <c r="AA7" s="675"/>
      <c r="AB7" s="675"/>
      <c r="AC7" s="675"/>
      <c r="AD7" s="676">
        <v>257</v>
      </c>
      <c r="AE7" s="676"/>
      <c r="AF7" s="676"/>
      <c r="AG7" s="676"/>
      <c r="AH7" s="676"/>
      <c r="AI7" s="676"/>
      <c r="AJ7" s="676"/>
      <c r="AK7" s="676"/>
      <c r="AL7" s="645">
        <v>0</v>
      </c>
      <c r="AM7" s="646"/>
      <c r="AN7" s="646"/>
      <c r="AO7" s="677"/>
      <c r="AP7" s="639" t="s">
        <v>231</v>
      </c>
      <c r="AQ7" s="640"/>
      <c r="AR7" s="640"/>
      <c r="AS7" s="640"/>
      <c r="AT7" s="640"/>
      <c r="AU7" s="640"/>
      <c r="AV7" s="640"/>
      <c r="AW7" s="640"/>
      <c r="AX7" s="640"/>
      <c r="AY7" s="640"/>
      <c r="AZ7" s="640"/>
      <c r="BA7" s="640"/>
      <c r="BB7" s="640"/>
      <c r="BC7" s="640"/>
      <c r="BD7" s="640"/>
      <c r="BE7" s="640"/>
      <c r="BF7" s="641"/>
      <c r="BG7" s="642">
        <v>113404</v>
      </c>
      <c r="BH7" s="643"/>
      <c r="BI7" s="643"/>
      <c r="BJ7" s="643"/>
      <c r="BK7" s="643"/>
      <c r="BL7" s="643"/>
      <c r="BM7" s="643"/>
      <c r="BN7" s="644"/>
      <c r="BO7" s="675">
        <v>15.6</v>
      </c>
      <c r="BP7" s="675"/>
      <c r="BQ7" s="675"/>
      <c r="BR7" s="675"/>
      <c r="BS7" s="676" t="s">
        <v>136</v>
      </c>
      <c r="BT7" s="676"/>
      <c r="BU7" s="676"/>
      <c r="BV7" s="676"/>
      <c r="BW7" s="676"/>
      <c r="BX7" s="676"/>
      <c r="BY7" s="676"/>
      <c r="BZ7" s="676"/>
      <c r="CA7" s="676"/>
      <c r="CB7" s="739"/>
      <c r="CD7" s="681" t="s">
        <v>232</v>
      </c>
      <c r="CE7" s="682"/>
      <c r="CF7" s="682"/>
      <c r="CG7" s="682"/>
      <c r="CH7" s="682"/>
      <c r="CI7" s="682"/>
      <c r="CJ7" s="682"/>
      <c r="CK7" s="682"/>
      <c r="CL7" s="682"/>
      <c r="CM7" s="682"/>
      <c r="CN7" s="682"/>
      <c r="CO7" s="682"/>
      <c r="CP7" s="682"/>
      <c r="CQ7" s="683"/>
      <c r="CR7" s="642">
        <v>1688883</v>
      </c>
      <c r="CS7" s="643"/>
      <c r="CT7" s="643"/>
      <c r="CU7" s="643"/>
      <c r="CV7" s="643"/>
      <c r="CW7" s="643"/>
      <c r="CX7" s="643"/>
      <c r="CY7" s="644"/>
      <c r="CZ7" s="675">
        <v>32.5</v>
      </c>
      <c r="DA7" s="675"/>
      <c r="DB7" s="675"/>
      <c r="DC7" s="675"/>
      <c r="DD7" s="648">
        <v>4535</v>
      </c>
      <c r="DE7" s="643"/>
      <c r="DF7" s="643"/>
      <c r="DG7" s="643"/>
      <c r="DH7" s="643"/>
      <c r="DI7" s="643"/>
      <c r="DJ7" s="643"/>
      <c r="DK7" s="643"/>
      <c r="DL7" s="643"/>
      <c r="DM7" s="643"/>
      <c r="DN7" s="643"/>
      <c r="DO7" s="643"/>
      <c r="DP7" s="644"/>
      <c r="DQ7" s="648">
        <v>1489540</v>
      </c>
      <c r="DR7" s="643"/>
      <c r="DS7" s="643"/>
      <c r="DT7" s="643"/>
      <c r="DU7" s="643"/>
      <c r="DV7" s="643"/>
      <c r="DW7" s="643"/>
      <c r="DX7" s="643"/>
      <c r="DY7" s="643"/>
      <c r="DZ7" s="643"/>
      <c r="EA7" s="643"/>
      <c r="EB7" s="643"/>
      <c r="EC7" s="689"/>
    </row>
    <row r="8" spans="2:143" ht="11.25" customHeight="1" x14ac:dyDescent="0.15">
      <c r="B8" s="639" t="s">
        <v>233</v>
      </c>
      <c r="C8" s="640"/>
      <c r="D8" s="640"/>
      <c r="E8" s="640"/>
      <c r="F8" s="640"/>
      <c r="G8" s="640"/>
      <c r="H8" s="640"/>
      <c r="I8" s="640"/>
      <c r="J8" s="640"/>
      <c r="K8" s="640"/>
      <c r="L8" s="640"/>
      <c r="M8" s="640"/>
      <c r="N8" s="640"/>
      <c r="O8" s="640"/>
      <c r="P8" s="640"/>
      <c r="Q8" s="641"/>
      <c r="R8" s="642">
        <v>973</v>
      </c>
      <c r="S8" s="643"/>
      <c r="T8" s="643"/>
      <c r="U8" s="643"/>
      <c r="V8" s="643"/>
      <c r="W8" s="643"/>
      <c r="X8" s="643"/>
      <c r="Y8" s="644"/>
      <c r="Z8" s="675">
        <v>0</v>
      </c>
      <c r="AA8" s="675"/>
      <c r="AB8" s="675"/>
      <c r="AC8" s="675"/>
      <c r="AD8" s="676">
        <v>973</v>
      </c>
      <c r="AE8" s="676"/>
      <c r="AF8" s="676"/>
      <c r="AG8" s="676"/>
      <c r="AH8" s="676"/>
      <c r="AI8" s="676"/>
      <c r="AJ8" s="676"/>
      <c r="AK8" s="676"/>
      <c r="AL8" s="645">
        <v>0.1</v>
      </c>
      <c r="AM8" s="646"/>
      <c r="AN8" s="646"/>
      <c r="AO8" s="677"/>
      <c r="AP8" s="639" t="s">
        <v>234</v>
      </c>
      <c r="AQ8" s="640"/>
      <c r="AR8" s="640"/>
      <c r="AS8" s="640"/>
      <c r="AT8" s="640"/>
      <c r="AU8" s="640"/>
      <c r="AV8" s="640"/>
      <c r="AW8" s="640"/>
      <c r="AX8" s="640"/>
      <c r="AY8" s="640"/>
      <c r="AZ8" s="640"/>
      <c r="BA8" s="640"/>
      <c r="BB8" s="640"/>
      <c r="BC8" s="640"/>
      <c r="BD8" s="640"/>
      <c r="BE8" s="640"/>
      <c r="BF8" s="641"/>
      <c r="BG8" s="642">
        <v>3157</v>
      </c>
      <c r="BH8" s="643"/>
      <c r="BI8" s="643"/>
      <c r="BJ8" s="643"/>
      <c r="BK8" s="643"/>
      <c r="BL8" s="643"/>
      <c r="BM8" s="643"/>
      <c r="BN8" s="644"/>
      <c r="BO8" s="675">
        <v>0.4</v>
      </c>
      <c r="BP8" s="675"/>
      <c r="BQ8" s="675"/>
      <c r="BR8" s="675"/>
      <c r="BS8" s="648" t="s">
        <v>128</v>
      </c>
      <c r="BT8" s="643"/>
      <c r="BU8" s="643"/>
      <c r="BV8" s="643"/>
      <c r="BW8" s="643"/>
      <c r="BX8" s="643"/>
      <c r="BY8" s="643"/>
      <c r="BZ8" s="643"/>
      <c r="CA8" s="643"/>
      <c r="CB8" s="689"/>
      <c r="CD8" s="681" t="s">
        <v>235</v>
      </c>
      <c r="CE8" s="682"/>
      <c r="CF8" s="682"/>
      <c r="CG8" s="682"/>
      <c r="CH8" s="682"/>
      <c r="CI8" s="682"/>
      <c r="CJ8" s="682"/>
      <c r="CK8" s="682"/>
      <c r="CL8" s="682"/>
      <c r="CM8" s="682"/>
      <c r="CN8" s="682"/>
      <c r="CO8" s="682"/>
      <c r="CP8" s="682"/>
      <c r="CQ8" s="683"/>
      <c r="CR8" s="642">
        <v>477500</v>
      </c>
      <c r="CS8" s="643"/>
      <c r="CT8" s="643"/>
      <c r="CU8" s="643"/>
      <c r="CV8" s="643"/>
      <c r="CW8" s="643"/>
      <c r="CX8" s="643"/>
      <c r="CY8" s="644"/>
      <c r="CZ8" s="675">
        <v>9.1999999999999993</v>
      </c>
      <c r="DA8" s="675"/>
      <c r="DB8" s="675"/>
      <c r="DC8" s="675"/>
      <c r="DD8" s="648">
        <v>90</v>
      </c>
      <c r="DE8" s="643"/>
      <c r="DF8" s="643"/>
      <c r="DG8" s="643"/>
      <c r="DH8" s="643"/>
      <c r="DI8" s="643"/>
      <c r="DJ8" s="643"/>
      <c r="DK8" s="643"/>
      <c r="DL8" s="643"/>
      <c r="DM8" s="643"/>
      <c r="DN8" s="643"/>
      <c r="DO8" s="643"/>
      <c r="DP8" s="644"/>
      <c r="DQ8" s="648">
        <v>405092</v>
      </c>
      <c r="DR8" s="643"/>
      <c r="DS8" s="643"/>
      <c r="DT8" s="643"/>
      <c r="DU8" s="643"/>
      <c r="DV8" s="643"/>
      <c r="DW8" s="643"/>
      <c r="DX8" s="643"/>
      <c r="DY8" s="643"/>
      <c r="DZ8" s="643"/>
      <c r="EA8" s="643"/>
      <c r="EB8" s="643"/>
      <c r="EC8" s="689"/>
    </row>
    <row r="9" spans="2:143" ht="11.25" customHeight="1" x14ac:dyDescent="0.15">
      <c r="B9" s="639" t="s">
        <v>236</v>
      </c>
      <c r="C9" s="640"/>
      <c r="D9" s="640"/>
      <c r="E9" s="640"/>
      <c r="F9" s="640"/>
      <c r="G9" s="640"/>
      <c r="H9" s="640"/>
      <c r="I9" s="640"/>
      <c r="J9" s="640"/>
      <c r="K9" s="640"/>
      <c r="L9" s="640"/>
      <c r="M9" s="640"/>
      <c r="N9" s="640"/>
      <c r="O9" s="640"/>
      <c r="P9" s="640"/>
      <c r="Q9" s="641"/>
      <c r="R9" s="642">
        <v>1141</v>
      </c>
      <c r="S9" s="643"/>
      <c r="T9" s="643"/>
      <c r="U9" s="643"/>
      <c r="V9" s="643"/>
      <c r="W9" s="643"/>
      <c r="X9" s="643"/>
      <c r="Y9" s="644"/>
      <c r="Z9" s="675">
        <v>0</v>
      </c>
      <c r="AA9" s="675"/>
      <c r="AB9" s="675"/>
      <c r="AC9" s="675"/>
      <c r="AD9" s="676">
        <v>1141</v>
      </c>
      <c r="AE9" s="676"/>
      <c r="AF9" s="676"/>
      <c r="AG9" s="676"/>
      <c r="AH9" s="676"/>
      <c r="AI9" s="676"/>
      <c r="AJ9" s="676"/>
      <c r="AK9" s="676"/>
      <c r="AL9" s="645">
        <v>0.1</v>
      </c>
      <c r="AM9" s="646"/>
      <c r="AN9" s="646"/>
      <c r="AO9" s="677"/>
      <c r="AP9" s="639" t="s">
        <v>237</v>
      </c>
      <c r="AQ9" s="640"/>
      <c r="AR9" s="640"/>
      <c r="AS9" s="640"/>
      <c r="AT9" s="640"/>
      <c r="AU9" s="640"/>
      <c r="AV9" s="640"/>
      <c r="AW9" s="640"/>
      <c r="AX9" s="640"/>
      <c r="AY9" s="640"/>
      <c r="AZ9" s="640"/>
      <c r="BA9" s="640"/>
      <c r="BB9" s="640"/>
      <c r="BC9" s="640"/>
      <c r="BD9" s="640"/>
      <c r="BE9" s="640"/>
      <c r="BF9" s="641"/>
      <c r="BG9" s="642">
        <v>93242</v>
      </c>
      <c r="BH9" s="643"/>
      <c r="BI9" s="643"/>
      <c r="BJ9" s="643"/>
      <c r="BK9" s="643"/>
      <c r="BL9" s="643"/>
      <c r="BM9" s="643"/>
      <c r="BN9" s="644"/>
      <c r="BO9" s="675">
        <v>12.9</v>
      </c>
      <c r="BP9" s="675"/>
      <c r="BQ9" s="675"/>
      <c r="BR9" s="675"/>
      <c r="BS9" s="648" t="s">
        <v>128</v>
      </c>
      <c r="BT9" s="643"/>
      <c r="BU9" s="643"/>
      <c r="BV9" s="643"/>
      <c r="BW9" s="643"/>
      <c r="BX9" s="643"/>
      <c r="BY9" s="643"/>
      <c r="BZ9" s="643"/>
      <c r="CA9" s="643"/>
      <c r="CB9" s="689"/>
      <c r="CD9" s="681" t="s">
        <v>238</v>
      </c>
      <c r="CE9" s="682"/>
      <c r="CF9" s="682"/>
      <c r="CG9" s="682"/>
      <c r="CH9" s="682"/>
      <c r="CI9" s="682"/>
      <c r="CJ9" s="682"/>
      <c r="CK9" s="682"/>
      <c r="CL9" s="682"/>
      <c r="CM9" s="682"/>
      <c r="CN9" s="682"/>
      <c r="CO9" s="682"/>
      <c r="CP9" s="682"/>
      <c r="CQ9" s="683"/>
      <c r="CR9" s="642">
        <v>205694</v>
      </c>
      <c r="CS9" s="643"/>
      <c r="CT9" s="643"/>
      <c r="CU9" s="643"/>
      <c r="CV9" s="643"/>
      <c r="CW9" s="643"/>
      <c r="CX9" s="643"/>
      <c r="CY9" s="644"/>
      <c r="CZ9" s="675">
        <v>4</v>
      </c>
      <c r="DA9" s="675"/>
      <c r="DB9" s="675"/>
      <c r="DC9" s="675"/>
      <c r="DD9" s="648">
        <v>11098</v>
      </c>
      <c r="DE9" s="643"/>
      <c r="DF9" s="643"/>
      <c r="DG9" s="643"/>
      <c r="DH9" s="643"/>
      <c r="DI9" s="643"/>
      <c r="DJ9" s="643"/>
      <c r="DK9" s="643"/>
      <c r="DL9" s="643"/>
      <c r="DM9" s="643"/>
      <c r="DN9" s="643"/>
      <c r="DO9" s="643"/>
      <c r="DP9" s="644"/>
      <c r="DQ9" s="648">
        <v>196513</v>
      </c>
      <c r="DR9" s="643"/>
      <c r="DS9" s="643"/>
      <c r="DT9" s="643"/>
      <c r="DU9" s="643"/>
      <c r="DV9" s="643"/>
      <c r="DW9" s="643"/>
      <c r="DX9" s="643"/>
      <c r="DY9" s="643"/>
      <c r="DZ9" s="643"/>
      <c r="EA9" s="643"/>
      <c r="EB9" s="643"/>
      <c r="EC9" s="689"/>
    </row>
    <row r="10" spans="2:143" ht="11.25" customHeight="1" x14ac:dyDescent="0.15">
      <c r="B10" s="639" t="s">
        <v>239</v>
      </c>
      <c r="C10" s="640"/>
      <c r="D10" s="640"/>
      <c r="E10" s="640"/>
      <c r="F10" s="640"/>
      <c r="G10" s="640"/>
      <c r="H10" s="640"/>
      <c r="I10" s="640"/>
      <c r="J10" s="640"/>
      <c r="K10" s="640"/>
      <c r="L10" s="640"/>
      <c r="M10" s="640"/>
      <c r="N10" s="640"/>
      <c r="O10" s="640"/>
      <c r="P10" s="640"/>
      <c r="Q10" s="641"/>
      <c r="R10" s="642" t="s">
        <v>136</v>
      </c>
      <c r="S10" s="643"/>
      <c r="T10" s="643"/>
      <c r="U10" s="643"/>
      <c r="V10" s="643"/>
      <c r="W10" s="643"/>
      <c r="X10" s="643"/>
      <c r="Y10" s="644"/>
      <c r="Z10" s="675" t="s">
        <v>128</v>
      </c>
      <c r="AA10" s="675"/>
      <c r="AB10" s="675"/>
      <c r="AC10" s="675"/>
      <c r="AD10" s="676" t="s">
        <v>128</v>
      </c>
      <c r="AE10" s="676"/>
      <c r="AF10" s="676"/>
      <c r="AG10" s="676"/>
      <c r="AH10" s="676"/>
      <c r="AI10" s="676"/>
      <c r="AJ10" s="676"/>
      <c r="AK10" s="676"/>
      <c r="AL10" s="645" t="s">
        <v>136</v>
      </c>
      <c r="AM10" s="646"/>
      <c r="AN10" s="646"/>
      <c r="AO10" s="677"/>
      <c r="AP10" s="639" t="s">
        <v>240</v>
      </c>
      <c r="AQ10" s="640"/>
      <c r="AR10" s="640"/>
      <c r="AS10" s="640"/>
      <c r="AT10" s="640"/>
      <c r="AU10" s="640"/>
      <c r="AV10" s="640"/>
      <c r="AW10" s="640"/>
      <c r="AX10" s="640"/>
      <c r="AY10" s="640"/>
      <c r="AZ10" s="640"/>
      <c r="BA10" s="640"/>
      <c r="BB10" s="640"/>
      <c r="BC10" s="640"/>
      <c r="BD10" s="640"/>
      <c r="BE10" s="640"/>
      <c r="BF10" s="641"/>
      <c r="BG10" s="642">
        <v>8064</v>
      </c>
      <c r="BH10" s="643"/>
      <c r="BI10" s="643"/>
      <c r="BJ10" s="643"/>
      <c r="BK10" s="643"/>
      <c r="BL10" s="643"/>
      <c r="BM10" s="643"/>
      <c r="BN10" s="644"/>
      <c r="BO10" s="675">
        <v>1.1000000000000001</v>
      </c>
      <c r="BP10" s="675"/>
      <c r="BQ10" s="675"/>
      <c r="BR10" s="675"/>
      <c r="BS10" s="648" t="s">
        <v>128</v>
      </c>
      <c r="BT10" s="643"/>
      <c r="BU10" s="643"/>
      <c r="BV10" s="643"/>
      <c r="BW10" s="643"/>
      <c r="BX10" s="643"/>
      <c r="BY10" s="643"/>
      <c r="BZ10" s="643"/>
      <c r="CA10" s="643"/>
      <c r="CB10" s="689"/>
      <c r="CD10" s="681" t="s">
        <v>241</v>
      </c>
      <c r="CE10" s="682"/>
      <c r="CF10" s="682"/>
      <c r="CG10" s="682"/>
      <c r="CH10" s="682"/>
      <c r="CI10" s="682"/>
      <c r="CJ10" s="682"/>
      <c r="CK10" s="682"/>
      <c r="CL10" s="682"/>
      <c r="CM10" s="682"/>
      <c r="CN10" s="682"/>
      <c r="CO10" s="682"/>
      <c r="CP10" s="682"/>
      <c r="CQ10" s="683"/>
      <c r="CR10" s="642">
        <v>36045</v>
      </c>
      <c r="CS10" s="643"/>
      <c r="CT10" s="643"/>
      <c r="CU10" s="643"/>
      <c r="CV10" s="643"/>
      <c r="CW10" s="643"/>
      <c r="CX10" s="643"/>
      <c r="CY10" s="644"/>
      <c r="CZ10" s="675">
        <v>0.7</v>
      </c>
      <c r="DA10" s="675"/>
      <c r="DB10" s="675"/>
      <c r="DC10" s="675"/>
      <c r="DD10" s="648" t="s">
        <v>128</v>
      </c>
      <c r="DE10" s="643"/>
      <c r="DF10" s="643"/>
      <c r="DG10" s="643"/>
      <c r="DH10" s="643"/>
      <c r="DI10" s="643"/>
      <c r="DJ10" s="643"/>
      <c r="DK10" s="643"/>
      <c r="DL10" s="643"/>
      <c r="DM10" s="643"/>
      <c r="DN10" s="643"/>
      <c r="DO10" s="643"/>
      <c r="DP10" s="644"/>
      <c r="DQ10" s="648">
        <v>22511</v>
      </c>
      <c r="DR10" s="643"/>
      <c r="DS10" s="643"/>
      <c r="DT10" s="643"/>
      <c r="DU10" s="643"/>
      <c r="DV10" s="643"/>
      <c r="DW10" s="643"/>
      <c r="DX10" s="643"/>
      <c r="DY10" s="643"/>
      <c r="DZ10" s="643"/>
      <c r="EA10" s="643"/>
      <c r="EB10" s="643"/>
      <c r="EC10" s="689"/>
    </row>
    <row r="11" spans="2:143" ht="11.25" customHeight="1" x14ac:dyDescent="0.15">
      <c r="B11" s="639" t="s">
        <v>242</v>
      </c>
      <c r="C11" s="640"/>
      <c r="D11" s="640"/>
      <c r="E11" s="640"/>
      <c r="F11" s="640"/>
      <c r="G11" s="640"/>
      <c r="H11" s="640"/>
      <c r="I11" s="640"/>
      <c r="J11" s="640"/>
      <c r="K11" s="640"/>
      <c r="L11" s="640"/>
      <c r="M11" s="640"/>
      <c r="N11" s="640"/>
      <c r="O11" s="640"/>
      <c r="P11" s="640"/>
      <c r="Q11" s="641"/>
      <c r="R11" s="642">
        <v>40242</v>
      </c>
      <c r="S11" s="643"/>
      <c r="T11" s="643"/>
      <c r="U11" s="643"/>
      <c r="V11" s="643"/>
      <c r="W11" s="643"/>
      <c r="X11" s="643"/>
      <c r="Y11" s="644"/>
      <c r="Z11" s="645">
        <v>0.8</v>
      </c>
      <c r="AA11" s="646"/>
      <c r="AB11" s="646"/>
      <c r="AC11" s="647"/>
      <c r="AD11" s="648">
        <v>40242</v>
      </c>
      <c r="AE11" s="643"/>
      <c r="AF11" s="643"/>
      <c r="AG11" s="643"/>
      <c r="AH11" s="643"/>
      <c r="AI11" s="643"/>
      <c r="AJ11" s="643"/>
      <c r="AK11" s="644"/>
      <c r="AL11" s="645">
        <v>2.2999999999999998</v>
      </c>
      <c r="AM11" s="646"/>
      <c r="AN11" s="646"/>
      <c r="AO11" s="677"/>
      <c r="AP11" s="639" t="s">
        <v>243</v>
      </c>
      <c r="AQ11" s="640"/>
      <c r="AR11" s="640"/>
      <c r="AS11" s="640"/>
      <c r="AT11" s="640"/>
      <c r="AU11" s="640"/>
      <c r="AV11" s="640"/>
      <c r="AW11" s="640"/>
      <c r="AX11" s="640"/>
      <c r="AY11" s="640"/>
      <c r="AZ11" s="640"/>
      <c r="BA11" s="640"/>
      <c r="BB11" s="640"/>
      <c r="BC11" s="640"/>
      <c r="BD11" s="640"/>
      <c r="BE11" s="640"/>
      <c r="BF11" s="641"/>
      <c r="BG11" s="642">
        <v>8941</v>
      </c>
      <c r="BH11" s="643"/>
      <c r="BI11" s="643"/>
      <c r="BJ11" s="643"/>
      <c r="BK11" s="643"/>
      <c r="BL11" s="643"/>
      <c r="BM11" s="643"/>
      <c r="BN11" s="644"/>
      <c r="BO11" s="675">
        <v>1.2</v>
      </c>
      <c r="BP11" s="675"/>
      <c r="BQ11" s="675"/>
      <c r="BR11" s="675"/>
      <c r="BS11" s="648" t="s">
        <v>136</v>
      </c>
      <c r="BT11" s="643"/>
      <c r="BU11" s="643"/>
      <c r="BV11" s="643"/>
      <c r="BW11" s="643"/>
      <c r="BX11" s="643"/>
      <c r="BY11" s="643"/>
      <c r="BZ11" s="643"/>
      <c r="CA11" s="643"/>
      <c r="CB11" s="689"/>
      <c r="CD11" s="681" t="s">
        <v>244</v>
      </c>
      <c r="CE11" s="682"/>
      <c r="CF11" s="682"/>
      <c r="CG11" s="682"/>
      <c r="CH11" s="682"/>
      <c r="CI11" s="682"/>
      <c r="CJ11" s="682"/>
      <c r="CK11" s="682"/>
      <c r="CL11" s="682"/>
      <c r="CM11" s="682"/>
      <c r="CN11" s="682"/>
      <c r="CO11" s="682"/>
      <c r="CP11" s="682"/>
      <c r="CQ11" s="683"/>
      <c r="CR11" s="642">
        <v>288747</v>
      </c>
      <c r="CS11" s="643"/>
      <c r="CT11" s="643"/>
      <c r="CU11" s="643"/>
      <c r="CV11" s="643"/>
      <c r="CW11" s="643"/>
      <c r="CX11" s="643"/>
      <c r="CY11" s="644"/>
      <c r="CZ11" s="675">
        <v>5.5</v>
      </c>
      <c r="DA11" s="675"/>
      <c r="DB11" s="675"/>
      <c r="DC11" s="675"/>
      <c r="DD11" s="648">
        <v>106064</v>
      </c>
      <c r="DE11" s="643"/>
      <c r="DF11" s="643"/>
      <c r="DG11" s="643"/>
      <c r="DH11" s="643"/>
      <c r="DI11" s="643"/>
      <c r="DJ11" s="643"/>
      <c r="DK11" s="643"/>
      <c r="DL11" s="643"/>
      <c r="DM11" s="643"/>
      <c r="DN11" s="643"/>
      <c r="DO11" s="643"/>
      <c r="DP11" s="644"/>
      <c r="DQ11" s="648">
        <v>86784</v>
      </c>
      <c r="DR11" s="643"/>
      <c r="DS11" s="643"/>
      <c r="DT11" s="643"/>
      <c r="DU11" s="643"/>
      <c r="DV11" s="643"/>
      <c r="DW11" s="643"/>
      <c r="DX11" s="643"/>
      <c r="DY11" s="643"/>
      <c r="DZ11" s="643"/>
      <c r="EA11" s="643"/>
      <c r="EB11" s="643"/>
      <c r="EC11" s="689"/>
    </row>
    <row r="12" spans="2:143" ht="11.25" customHeight="1" x14ac:dyDescent="0.15">
      <c r="B12" s="639" t="s">
        <v>245</v>
      </c>
      <c r="C12" s="640"/>
      <c r="D12" s="640"/>
      <c r="E12" s="640"/>
      <c r="F12" s="640"/>
      <c r="G12" s="640"/>
      <c r="H12" s="640"/>
      <c r="I12" s="640"/>
      <c r="J12" s="640"/>
      <c r="K12" s="640"/>
      <c r="L12" s="640"/>
      <c r="M12" s="640"/>
      <c r="N12" s="640"/>
      <c r="O12" s="640"/>
      <c r="P12" s="640"/>
      <c r="Q12" s="641"/>
      <c r="R12" s="642" t="s">
        <v>246</v>
      </c>
      <c r="S12" s="643"/>
      <c r="T12" s="643"/>
      <c r="U12" s="643"/>
      <c r="V12" s="643"/>
      <c r="W12" s="643"/>
      <c r="X12" s="643"/>
      <c r="Y12" s="644"/>
      <c r="Z12" s="675" t="s">
        <v>128</v>
      </c>
      <c r="AA12" s="675"/>
      <c r="AB12" s="675"/>
      <c r="AC12" s="675"/>
      <c r="AD12" s="676" t="s">
        <v>128</v>
      </c>
      <c r="AE12" s="676"/>
      <c r="AF12" s="676"/>
      <c r="AG12" s="676"/>
      <c r="AH12" s="676"/>
      <c r="AI12" s="676"/>
      <c r="AJ12" s="676"/>
      <c r="AK12" s="676"/>
      <c r="AL12" s="645" t="s">
        <v>246</v>
      </c>
      <c r="AM12" s="646"/>
      <c r="AN12" s="646"/>
      <c r="AO12" s="677"/>
      <c r="AP12" s="639" t="s">
        <v>247</v>
      </c>
      <c r="AQ12" s="640"/>
      <c r="AR12" s="640"/>
      <c r="AS12" s="640"/>
      <c r="AT12" s="640"/>
      <c r="AU12" s="640"/>
      <c r="AV12" s="640"/>
      <c r="AW12" s="640"/>
      <c r="AX12" s="640"/>
      <c r="AY12" s="640"/>
      <c r="AZ12" s="640"/>
      <c r="BA12" s="640"/>
      <c r="BB12" s="640"/>
      <c r="BC12" s="640"/>
      <c r="BD12" s="640"/>
      <c r="BE12" s="640"/>
      <c r="BF12" s="641"/>
      <c r="BG12" s="642">
        <v>592841</v>
      </c>
      <c r="BH12" s="643"/>
      <c r="BI12" s="643"/>
      <c r="BJ12" s="643"/>
      <c r="BK12" s="643"/>
      <c r="BL12" s="643"/>
      <c r="BM12" s="643"/>
      <c r="BN12" s="644"/>
      <c r="BO12" s="675">
        <v>81.7</v>
      </c>
      <c r="BP12" s="675"/>
      <c r="BQ12" s="675"/>
      <c r="BR12" s="675"/>
      <c r="BS12" s="648">
        <v>97851</v>
      </c>
      <c r="BT12" s="643"/>
      <c r="BU12" s="643"/>
      <c r="BV12" s="643"/>
      <c r="BW12" s="643"/>
      <c r="BX12" s="643"/>
      <c r="BY12" s="643"/>
      <c r="BZ12" s="643"/>
      <c r="CA12" s="643"/>
      <c r="CB12" s="689"/>
      <c r="CD12" s="681" t="s">
        <v>248</v>
      </c>
      <c r="CE12" s="682"/>
      <c r="CF12" s="682"/>
      <c r="CG12" s="682"/>
      <c r="CH12" s="682"/>
      <c r="CI12" s="682"/>
      <c r="CJ12" s="682"/>
      <c r="CK12" s="682"/>
      <c r="CL12" s="682"/>
      <c r="CM12" s="682"/>
      <c r="CN12" s="682"/>
      <c r="CO12" s="682"/>
      <c r="CP12" s="682"/>
      <c r="CQ12" s="683"/>
      <c r="CR12" s="642">
        <v>830277</v>
      </c>
      <c r="CS12" s="643"/>
      <c r="CT12" s="643"/>
      <c r="CU12" s="643"/>
      <c r="CV12" s="643"/>
      <c r="CW12" s="643"/>
      <c r="CX12" s="643"/>
      <c r="CY12" s="644"/>
      <c r="CZ12" s="675">
        <v>16</v>
      </c>
      <c r="DA12" s="675"/>
      <c r="DB12" s="675"/>
      <c r="DC12" s="675"/>
      <c r="DD12" s="648">
        <v>66715</v>
      </c>
      <c r="DE12" s="643"/>
      <c r="DF12" s="643"/>
      <c r="DG12" s="643"/>
      <c r="DH12" s="643"/>
      <c r="DI12" s="643"/>
      <c r="DJ12" s="643"/>
      <c r="DK12" s="643"/>
      <c r="DL12" s="643"/>
      <c r="DM12" s="643"/>
      <c r="DN12" s="643"/>
      <c r="DO12" s="643"/>
      <c r="DP12" s="644"/>
      <c r="DQ12" s="648">
        <v>506034</v>
      </c>
      <c r="DR12" s="643"/>
      <c r="DS12" s="643"/>
      <c r="DT12" s="643"/>
      <c r="DU12" s="643"/>
      <c r="DV12" s="643"/>
      <c r="DW12" s="643"/>
      <c r="DX12" s="643"/>
      <c r="DY12" s="643"/>
      <c r="DZ12" s="643"/>
      <c r="EA12" s="643"/>
      <c r="EB12" s="643"/>
      <c r="EC12" s="689"/>
    </row>
    <row r="13" spans="2:143" ht="11.25" customHeight="1" x14ac:dyDescent="0.15">
      <c r="B13" s="639" t="s">
        <v>249</v>
      </c>
      <c r="C13" s="640"/>
      <c r="D13" s="640"/>
      <c r="E13" s="640"/>
      <c r="F13" s="640"/>
      <c r="G13" s="640"/>
      <c r="H13" s="640"/>
      <c r="I13" s="640"/>
      <c r="J13" s="640"/>
      <c r="K13" s="640"/>
      <c r="L13" s="640"/>
      <c r="M13" s="640"/>
      <c r="N13" s="640"/>
      <c r="O13" s="640"/>
      <c r="P13" s="640"/>
      <c r="Q13" s="641"/>
      <c r="R13" s="642" t="s">
        <v>128</v>
      </c>
      <c r="S13" s="643"/>
      <c r="T13" s="643"/>
      <c r="U13" s="643"/>
      <c r="V13" s="643"/>
      <c r="W13" s="643"/>
      <c r="X13" s="643"/>
      <c r="Y13" s="644"/>
      <c r="Z13" s="675" t="s">
        <v>246</v>
      </c>
      <c r="AA13" s="675"/>
      <c r="AB13" s="675"/>
      <c r="AC13" s="675"/>
      <c r="AD13" s="676" t="s">
        <v>136</v>
      </c>
      <c r="AE13" s="676"/>
      <c r="AF13" s="676"/>
      <c r="AG13" s="676"/>
      <c r="AH13" s="676"/>
      <c r="AI13" s="676"/>
      <c r="AJ13" s="676"/>
      <c r="AK13" s="676"/>
      <c r="AL13" s="645" t="s">
        <v>136</v>
      </c>
      <c r="AM13" s="646"/>
      <c r="AN13" s="646"/>
      <c r="AO13" s="677"/>
      <c r="AP13" s="639" t="s">
        <v>250</v>
      </c>
      <c r="AQ13" s="640"/>
      <c r="AR13" s="640"/>
      <c r="AS13" s="640"/>
      <c r="AT13" s="640"/>
      <c r="AU13" s="640"/>
      <c r="AV13" s="640"/>
      <c r="AW13" s="640"/>
      <c r="AX13" s="640"/>
      <c r="AY13" s="640"/>
      <c r="AZ13" s="640"/>
      <c r="BA13" s="640"/>
      <c r="BB13" s="640"/>
      <c r="BC13" s="640"/>
      <c r="BD13" s="640"/>
      <c r="BE13" s="640"/>
      <c r="BF13" s="641"/>
      <c r="BG13" s="642">
        <v>545361</v>
      </c>
      <c r="BH13" s="643"/>
      <c r="BI13" s="643"/>
      <c r="BJ13" s="643"/>
      <c r="BK13" s="643"/>
      <c r="BL13" s="643"/>
      <c r="BM13" s="643"/>
      <c r="BN13" s="644"/>
      <c r="BO13" s="675">
        <v>75.2</v>
      </c>
      <c r="BP13" s="675"/>
      <c r="BQ13" s="675"/>
      <c r="BR13" s="675"/>
      <c r="BS13" s="648">
        <v>97851</v>
      </c>
      <c r="BT13" s="643"/>
      <c r="BU13" s="643"/>
      <c r="BV13" s="643"/>
      <c r="BW13" s="643"/>
      <c r="BX13" s="643"/>
      <c r="BY13" s="643"/>
      <c r="BZ13" s="643"/>
      <c r="CA13" s="643"/>
      <c r="CB13" s="689"/>
      <c r="CD13" s="681" t="s">
        <v>251</v>
      </c>
      <c r="CE13" s="682"/>
      <c r="CF13" s="682"/>
      <c r="CG13" s="682"/>
      <c r="CH13" s="682"/>
      <c r="CI13" s="682"/>
      <c r="CJ13" s="682"/>
      <c r="CK13" s="682"/>
      <c r="CL13" s="682"/>
      <c r="CM13" s="682"/>
      <c r="CN13" s="682"/>
      <c r="CO13" s="682"/>
      <c r="CP13" s="682"/>
      <c r="CQ13" s="683"/>
      <c r="CR13" s="642">
        <v>562958</v>
      </c>
      <c r="CS13" s="643"/>
      <c r="CT13" s="643"/>
      <c r="CU13" s="643"/>
      <c r="CV13" s="643"/>
      <c r="CW13" s="643"/>
      <c r="CX13" s="643"/>
      <c r="CY13" s="644"/>
      <c r="CZ13" s="675">
        <v>10.8</v>
      </c>
      <c r="DA13" s="675"/>
      <c r="DB13" s="675"/>
      <c r="DC13" s="675"/>
      <c r="DD13" s="648">
        <v>240809</v>
      </c>
      <c r="DE13" s="643"/>
      <c r="DF13" s="643"/>
      <c r="DG13" s="643"/>
      <c r="DH13" s="643"/>
      <c r="DI13" s="643"/>
      <c r="DJ13" s="643"/>
      <c r="DK13" s="643"/>
      <c r="DL13" s="643"/>
      <c r="DM13" s="643"/>
      <c r="DN13" s="643"/>
      <c r="DO13" s="643"/>
      <c r="DP13" s="644"/>
      <c r="DQ13" s="648">
        <v>307816</v>
      </c>
      <c r="DR13" s="643"/>
      <c r="DS13" s="643"/>
      <c r="DT13" s="643"/>
      <c r="DU13" s="643"/>
      <c r="DV13" s="643"/>
      <c r="DW13" s="643"/>
      <c r="DX13" s="643"/>
      <c r="DY13" s="643"/>
      <c r="DZ13" s="643"/>
      <c r="EA13" s="643"/>
      <c r="EB13" s="643"/>
      <c r="EC13" s="689"/>
    </row>
    <row r="14" spans="2:143" ht="11.25" customHeight="1" x14ac:dyDescent="0.15">
      <c r="B14" s="639" t="s">
        <v>252</v>
      </c>
      <c r="C14" s="640"/>
      <c r="D14" s="640"/>
      <c r="E14" s="640"/>
      <c r="F14" s="640"/>
      <c r="G14" s="640"/>
      <c r="H14" s="640"/>
      <c r="I14" s="640"/>
      <c r="J14" s="640"/>
      <c r="K14" s="640"/>
      <c r="L14" s="640"/>
      <c r="M14" s="640"/>
      <c r="N14" s="640"/>
      <c r="O14" s="640"/>
      <c r="P14" s="640"/>
      <c r="Q14" s="641"/>
      <c r="R14" s="642" t="s">
        <v>136</v>
      </c>
      <c r="S14" s="643"/>
      <c r="T14" s="643"/>
      <c r="U14" s="643"/>
      <c r="V14" s="643"/>
      <c r="W14" s="643"/>
      <c r="X14" s="643"/>
      <c r="Y14" s="644"/>
      <c r="Z14" s="675" t="s">
        <v>128</v>
      </c>
      <c r="AA14" s="675"/>
      <c r="AB14" s="675"/>
      <c r="AC14" s="675"/>
      <c r="AD14" s="676" t="s">
        <v>128</v>
      </c>
      <c r="AE14" s="676"/>
      <c r="AF14" s="676"/>
      <c r="AG14" s="676"/>
      <c r="AH14" s="676"/>
      <c r="AI14" s="676"/>
      <c r="AJ14" s="676"/>
      <c r="AK14" s="676"/>
      <c r="AL14" s="645" t="s">
        <v>128</v>
      </c>
      <c r="AM14" s="646"/>
      <c r="AN14" s="646"/>
      <c r="AO14" s="677"/>
      <c r="AP14" s="639" t="s">
        <v>253</v>
      </c>
      <c r="AQ14" s="640"/>
      <c r="AR14" s="640"/>
      <c r="AS14" s="640"/>
      <c r="AT14" s="640"/>
      <c r="AU14" s="640"/>
      <c r="AV14" s="640"/>
      <c r="AW14" s="640"/>
      <c r="AX14" s="640"/>
      <c r="AY14" s="640"/>
      <c r="AZ14" s="640"/>
      <c r="BA14" s="640"/>
      <c r="BB14" s="640"/>
      <c r="BC14" s="640"/>
      <c r="BD14" s="640"/>
      <c r="BE14" s="640"/>
      <c r="BF14" s="641"/>
      <c r="BG14" s="642">
        <v>6519</v>
      </c>
      <c r="BH14" s="643"/>
      <c r="BI14" s="643"/>
      <c r="BJ14" s="643"/>
      <c r="BK14" s="643"/>
      <c r="BL14" s="643"/>
      <c r="BM14" s="643"/>
      <c r="BN14" s="644"/>
      <c r="BO14" s="675">
        <v>0.9</v>
      </c>
      <c r="BP14" s="675"/>
      <c r="BQ14" s="675"/>
      <c r="BR14" s="675"/>
      <c r="BS14" s="648" t="s">
        <v>128</v>
      </c>
      <c r="BT14" s="643"/>
      <c r="BU14" s="643"/>
      <c r="BV14" s="643"/>
      <c r="BW14" s="643"/>
      <c r="BX14" s="643"/>
      <c r="BY14" s="643"/>
      <c r="BZ14" s="643"/>
      <c r="CA14" s="643"/>
      <c r="CB14" s="689"/>
      <c r="CD14" s="681" t="s">
        <v>254</v>
      </c>
      <c r="CE14" s="682"/>
      <c r="CF14" s="682"/>
      <c r="CG14" s="682"/>
      <c r="CH14" s="682"/>
      <c r="CI14" s="682"/>
      <c r="CJ14" s="682"/>
      <c r="CK14" s="682"/>
      <c r="CL14" s="682"/>
      <c r="CM14" s="682"/>
      <c r="CN14" s="682"/>
      <c r="CO14" s="682"/>
      <c r="CP14" s="682"/>
      <c r="CQ14" s="683"/>
      <c r="CR14" s="642">
        <v>225696</v>
      </c>
      <c r="CS14" s="643"/>
      <c r="CT14" s="643"/>
      <c r="CU14" s="643"/>
      <c r="CV14" s="643"/>
      <c r="CW14" s="643"/>
      <c r="CX14" s="643"/>
      <c r="CY14" s="644"/>
      <c r="CZ14" s="675">
        <v>4.3</v>
      </c>
      <c r="DA14" s="675"/>
      <c r="DB14" s="675"/>
      <c r="DC14" s="675"/>
      <c r="DD14" s="648">
        <v>40736</v>
      </c>
      <c r="DE14" s="643"/>
      <c r="DF14" s="643"/>
      <c r="DG14" s="643"/>
      <c r="DH14" s="643"/>
      <c r="DI14" s="643"/>
      <c r="DJ14" s="643"/>
      <c r="DK14" s="643"/>
      <c r="DL14" s="643"/>
      <c r="DM14" s="643"/>
      <c r="DN14" s="643"/>
      <c r="DO14" s="643"/>
      <c r="DP14" s="644"/>
      <c r="DQ14" s="648">
        <v>151082</v>
      </c>
      <c r="DR14" s="643"/>
      <c r="DS14" s="643"/>
      <c r="DT14" s="643"/>
      <c r="DU14" s="643"/>
      <c r="DV14" s="643"/>
      <c r="DW14" s="643"/>
      <c r="DX14" s="643"/>
      <c r="DY14" s="643"/>
      <c r="DZ14" s="643"/>
      <c r="EA14" s="643"/>
      <c r="EB14" s="643"/>
      <c r="EC14" s="689"/>
    </row>
    <row r="15" spans="2:143" ht="11.25" customHeight="1" x14ac:dyDescent="0.15">
      <c r="B15" s="639" t="s">
        <v>255</v>
      </c>
      <c r="C15" s="640"/>
      <c r="D15" s="640"/>
      <c r="E15" s="640"/>
      <c r="F15" s="640"/>
      <c r="G15" s="640"/>
      <c r="H15" s="640"/>
      <c r="I15" s="640"/>
      <c r="J15" s="640"/>
      <c r="K15" s="640"/>
      <c r="L15" s="640"/>
      <c r="M15" s="640"/>
      <c r="N15" s="640"/>
      <c r="O15" s="640"/>
      <c r="P15" s="640"/>
      <c r="Q15" s="641"/>
      <c r="R15" s="642" t="s">
        <v>246</v>
      </c>
      <c r="S15" s="643"/>
      <c r="T15" s="643"/>
      <c r="U15" s="643"/>
      <c r="V15" s="643"/>
      <c r="W15" s="643"/>
      <c r="X15" s="643"/>
      <c r="Y15" s="644"/>
      <c r="Z15" s="675" t="s">
        <v>128</v>
      </c>
      <c r="AA15" s="675"/>
      <c r="AB15" s="675"/>
      <c r="AC15" s="675"/>
      <c r="AD15" s="676" t="s">
        <v>128</v>
      </c>
      <c r="AE15" s="676"/>
      <c r="AF15" s="676"/>
      <c r="AG15" s="676"/>
      <c r="AH15" s="676"/>
      <c r="AI15" s="676"/>
      <c r="AJ15" s="676"/>
      <c r="AK15" s="676"/>
      <c r="AL15" s="645" t="s">
        <v>128</v>
      </c>
      <c r="AM15" s="646"/>
      <c r="AN15" s="646"/>
      <c r="AO15" s="677"/>
      <c r="AP15" s="639" t="s">
        <v>256</v>
      </c>
      <c r="AQ15" s="640"/>
      <c r="AR15" s="640"/>
      <c r="AS15" s="640"/>
      <c r="AT15" s="640"/>
      <c r="AU15" s="640"/>
      <c r="AV15" s="640"/>
      <c r="AW15" s="640"/>
      <c r="AX15" s="640"/>
      <c r="AY15" s="640"/>
      <c r="AZ15" s="640"/>
      <c r="BA15" s="640"/>
      <c r="BB15" s="640"/>
      <c r="BC15" s="640"/>
      <c r="BD15" s="640"/>
      <c r="BE15" s="640"/>
      <c r="BF15" s="641"/>
      <c r="BG15" s="642">
        <v>8175</v>
      </c>
      <c r="BH15" s="643"/>
      <c r="BI15" s="643"/>
      <c r="BJ15" s="643"/>
      <c r="BK15" s="643"/>
      <c r="BL15" s="643"/>
      <c r="BM15" s="643"/>
      <c r="BN15" s="644"/>
      <c r="BO15" s="675">
        <v>1.1000000000000001</v>
      </c>
      <c r="BP15" s="675"/>
      <c r="BQ15" s="675"/>
      <c r="BR15" s="675"/>
      <c r="BS15" s="648" t="s">
        <v>128</v>
      </c>
      <c r="BT15" s="643"/>
      <c r="BU15" s="643"/>
      <c r="BV15" s="643"/>
      <c r="BW15" s="643"/>
      <c r="BX15" s="643"/>
      <c r="BY15" s="643"/>
      <c r="BZ15" s="643"/>
      <c r="CA15" s="643"/>
      <c r="CB15" s="689"/>
      <c r="CD15" s="681" t="s">
        <v>257</v>
      </c>
      <c r="CE15" s="682"/>
      <c r="CF15" s="682"/>
      <c r="CG15" s="682"/>
      <c r="CH15" s="682"/>
      <c r="CI15" s="682"/>
      <c r="CJ15" s="682"/>
      <c r="CK15" s="682"/>
      <c r="CL15" s="682"/>
      <c r="CM15" s="682"/>
      <c r="CN15" s="682"/>
      <c r="CO15" s="682"/>
      <c r="CP15" s="682"/>
      <c r="CQ15" s="683"/>
      <c r="CR15" s="642">
        <v>484255</v>
      </c>
      <c r="CS15" s="643"/>
      <c r="CT15" s="643"/>
      <c r="CU15" s="643"/>
      <c r="CV15" s="643"/>
      <c r="CW15" s="643"/>
      <c r="CX15" s="643"/>
      <c r="CY15" s="644"/>
      <c r="CZ15" s="675">
        <v>9.3000000000000007</v>
      </c>
      <c r="DA15" s="675"/>
      <c r="DB15" s="675"/>
      <c r="DC15" s="675"/>
      <c r="DD15" s="648">
        <v>45597</v>
      </c>
      <c r="DE15" s="643"/>
      <c r="DF15" s="643"/>
      <c r="DG15" s="643"/>
      <c r="DH15" s="643"/>
      <c r="DI15" s="643"/>
      <c r="DJ15" s="643"/>
      <c r="DK15" s="643"/>
      <c r="DL15" s="643"/>
      <c r="DM15" s="643"/>
      <c r="DN15" s="643"/>
      <c r="DO15" s="643"/>
      <c r="DP15" s="644"/>
      <c r="DQ15" s="648">
        <v>358322</v>
      </c>
      <c r="DR15" s="643"/>
      <c r="DS15" s="643"/>
      <c r="DT15" s="643"/>
      <c r="DU15" s="643"/>
      <c r="DV15" s="643"/>
      <c r="DW15" s="643"/>
      <c r="DX15" s="643"/>
      <c r="DY15" s="643"/>
      <c r="DZ15" s="643"/>
      <c r="EA15" s="643"/>
      <c r="EB15" s="643"/>
      <c r="EC15" s="689"/>
    </row>
    <row r="16" spans="2:143" ht="11.25" customHeight="1" x14ac:dyDescent="0.15">
      <c r="B16" s="639" t="s">
        <v>258</v>
      </c>
      <c r="C16" s="640"/>
      <c r="D16" s="640"/>
      <c r="E16" s="640"/>
      <c r="F16" s="640"/>
      <c r="G16" s="640"/>
      <c r="H16" s="640"/>
      <c r="I16" s="640"/>
      <c r="J16" s="640"/>
      <c r="K16" s="640"/>
      <c r="L16" s="640"/>
      <c r="M16" s="640"/>
      <c r="N16" s="640"/>
      <c r="O16" s="640"/>
      <c r="P16" s="640"/>
      <c r="Q16" s="641"/>
      <c r="R16" s="642">
        <v>2030</v>
      </c>
      <c r="S16" s="643"/>
      <c r="T16" s="643"/>
      <c r="U16" s="643"/>
      <c r="V16" s="643"/>
      <c r="W16" s="643"/>
      <c r="X16" s="643"/>
      <c r="Y16" s="644"/>
      <c r="Z16" s="675">
        <v>0</v>
      </c>
      <c r="AA16" s="675"/>
      <c r="AB16" s="675"/>
      <c r="AC16" s="675"/>
      <c r="AD16" s="676">
        <v>2030</v>
      </c>
      <c r="AE16" s="676"/>
      <c r="AF16" s="676"/>
      <c r="AG16" s="676"/>
      <c r="AH16" s="676"/>
      <c r="AI16" s="676"/>
      <c r="AJ16" s="676"/>
      <c r="AK16" s="676"/>
      <c r="AL16" s="645">
        <v>0.1</v>
      </c>
      <c r="AM16" s="646"/>
      <c r="AN16" s="646"/>
      <c r="AO16" s="677"/>
      <c r="AP16" s="639" t="s">
        <v>259</v>
      </c>
      <c r="AQ16" s="640"/>
      <c r="AR16" s="640"/>
      <c r="AS16" s="640"/>
      <c r="AT16" s="640"/>
      <c r="AU16" s="640"/>
      <c r="AV16" s="640"/>
      <c r="AW16" s="640"/>
      <c r="AX16" s="640"/>
      <c r="AY16" s="640"/>
      <c r="AZ16" s="640"/>
      <c r="BA16" s="640"/>
      <c r="BB16" s="640"/>
      <c r="BC16" s="640"/>
      <c r="BD16" s="640"/>
      <c r="BE16" s="640"/>
      <c r="BF16" s="641"/>
      <c r="BG16" s="642" t="s">
        <v>136</v>
      </c>
      <c r="BH16" s="643"/>
      <c r="BI16" s="643"/>
      <c r="BJ16" s="643"/>
      <c r="BK16" s="643"/>
      <c r="BL16" s="643"/>
      <c r="BM16" s="643"/>
      <c r="BN16" s="644"/>
      <c r="BO16" s="675" t="s">
        <v>128</v>
      </c>
      <c r="BP16" s="675"/>
      <c r="BQ16" s="675"/>
      <c r="BR16" s="675"/>
      <c r="BS16" s="648" t="s">
        <v>136</v>
      </c>
      <c r="BT16" s="643"/>
      <c r="BU16" s="643"/>
      <c r="BV16" s="643"/>
      <c r="BW16" s="643"/>
      <c r="BX16" s="643"/>
      <c r="BY16" s="643"/>
      <c r="BZ16" s="643"/>
      <c r="CA16" s="643"/>
      <c r="CB16" s="689"/>
      <c r="CD16" s="681" t="s">
        <v>260</v>
      </c>
      <c r="CE16" s="682"/>
      <c r="CF16" s="682"/>
      <c r="CG16" s="682"/>
      <c r="CH16" s="682"/>
      <c r="CI16" s="682"/>
      <c r="CJ16" s="682"/>
      <c r="CK16" s="682"/>
      <c r="CL16" s="682"/>
      <c r="CM16" s="682"/>
      <c r="CN16" s="682"/>
      <c r="CO16" s="682"/>
      <c r="CP16" s="682"/>
      <c r="CQ16" s="683"/>
      <c r="CR16" s="642">
        <v>24</v>
      </c>
      <c r="CS16" s="643"/>
      <c r="CT16" s="643"/>
      <c r="CU16" s="643"/>
      <c r="CV16" s="643"/>
      <c r="CW16" s="643"/>
      <c r="CX16" s="643"/>
      <c r="CY16" s="644"/>
      <c r="CZ16" s="675">
        <v>0</v>
      </c>
      <c r="DA16" s="675"/>
      <c r="DB16" s="675"/>
      <c r="DC16" s="675"/>
      <c r="DD16" s="648" t="s">
        <v>128</v>
      </c>
      <c r="DE16" s="643"/>
      <c r="DF16" s="643"/>
      <c r="DG16" s="643"/>
      <c r="DH16" s="643"/>
      <c r="DI16" s="643"/>
      <c r="DJ16" s="643"/>
      <c r="DK16" s="643"/>
      <c r="DL16" s="643"/>
      <c r="DM16" s="643"/>
      <c r="DN16" s="643"/>
      <c r="DO16" s="643"/>
      <c r="DP16" s="644"/>
      <c r="DQ16" s="648">
        <v>24</v>
      </c>
      <c r="DR16" s="643"/>
      <c r="DS16" s="643"/>
      <c r="DT16" s="643"/>
      <c r="DU16" s="643"/>
      <c r="DV16" s="643"/>
      <c r="DW16" s="643"/>
      <c r="DX16" s="643"/>
      <c r="DY16" s="643"/>
      <c r="DZ16" s="643"/>
      <c r="EA16" s="643"/>
      <c r="EB16" s="643"/>
      <c r="EC16" s="689"/>
    </row>
    <row r="17" spans="2:133" ht="11.25" customHeight="1" x14ac:dyDescent="0.15">
      <c r="B17" s="639" t="s">
        <v>261</v>
      </c>
      <c r="C17" s="640"/>
      <c r="D17" s="640"/>
      <c r="E17" s="640"/>
      <c r="F17" s="640"/>
      <c r="G17" s="640"/>
      <c r="H17" s="640"/>
      <c r="I17" s="640"/>
      <c r="J17" s="640"/>
      <c r="K17" s="640"/>
      <c r="L17" s="640"/>
      <c r="M17" s="640"/>
      <c r="N17" s="640"/>
      <c r="O17" s="640"/>
      <c r="P17" s="640"/>
      <c r="Q17" s="641"/>
      <c r="R17" s="642">
        <v>1649</v>
      </c>
      <c r="S17" s="643"/>
      <c r="T17" s="643"/>
      <c r="U17" s="643"/>
      <c r="V17" s="643"/>
      <c r="W17" s="643"/>
      <c r="X17" s="643"/>
      <c r="Y17" s="644"/>
      <c r="Z17" s="675">
        <v>0</v>
      </c>
      <c r="AA17" s="675"/>
      <c r="AB17" s="675"/>
      <c r="AC17" s="675"/>
      <c r="AD17" s="676">
        <v>1649</v>
      </c>
      <c r="AE17" s="676"/>
      <c r="AF17" s="676"/>
      <c r="AG17" s="676"/>
      <c r="AH17" s="676"/>
      <c r="AI17" s="676"/>
      <c r="AJ17" s="676"/>
      <c r="AK17" s="676"/>
      <c r="AL17" s="645">
        <v>0.1</v>
      </c>
      <c r="AM17" s="646"/>
      <c r="AN17" s="646"/>
      <c r="AO17" s="677"/>
      <c r="AP17" s="639" t="s">
        <v>262</v>
      </c>
      <c r="AQ17" s="640"/>
      <c r="AR17" s="640"/>
      <c r="AS17" s="640"/>
      <c r="AT17" s="640"/>
      <c r="AU17" s="640"/>
      <c r="AV17" s="640"/>
      <c r="AW17" s="640"/>
      <c r="AX17" s="640"/>
      <c r="AY17" s="640"/>
      <c r="AZ17" s="640"/>
      <c r="BA17" s="640"/>
      <c r="BB17" s="640"/>
      <c r="BC17" s="640"/>
      <c r="BD17" s="640"/>
      <c r="BE17" s="640"/>
      <c r="BF17" s="641"/>
      <c r="BG17" s="642" t="s">
        <v>128</v>
      </c>
      <c r="BH17" s="643"/>
      <c r="BI17" s="643"/>
      <c r="BJ17" s="643"/>
      <c r="BK17" s="643"/>
      <c r="BL17" s="643"/>
      <c r="BM17" s="643"/>
      <c r="BN17" s="644"/>
      <c r="BO17" s="675" t="s">
        <v>136</v>
      </c>
      <c r="BP17" s="675"/>
      <c r="BQ17" s="675"/>
      <c r="BR17" s="675"/>
      <c r="BS17" s="648" t="s">
        <v>136</v>
      </c>
      <c r="BT17" s="643"/>
      <c r="BU17" s="643"/>
      <c r="BV17" s="643"/>
      <c r="BW17" s="643"/>
      <c r="BX17" s="643"/>
      <c r="BY17" s="643"/>
      <c r="BZ17" s="643"/>
      <c r="CA17" s="643"/>
      <c r="CB17" s="689"/>
      <c r="CD17" s="681" t="s">
        <v>263</v>
      </c>
      <c r="CE17" s="682"/>
      <c r="CF17" s="682"/>
      <c r="CG17" s="682"/>
      <c r="CH17" s="682"/>
      <c r="CI17" s="682"/>
      <c r="CJ17" s="682"/>
      <c r="CK17" s="682"/>
      <c r="CL17" s="682"/>
      <c r="CM17" s="682"/>
      <c r="CN17" s="682"/>
      <c r="CO17" s="682"/>
      <c r="CP17" s="682"/>
      <c r="CQ17" s="683"/>
      <c r="CR17" s="642">
        <v>372456</v>
      </c>
      <c r="CS17" s="643"/>
      <c r="CT17" s="643"/>
      <c r="CU17" s="643"/>
      <c r="CV17" s="643"/>
      <c r="CW17" s="643"/>
      <c r="CX17" s="643"/>
      <c r="CY17" s="644"/>
      <c r="CZ17" s="675">
        <v>7.2</v>
      </c>
      <c r="DA17" s="675"/>
      <c r="DB17" s="675"/>
      <c r="DC17" s="675"/>
      <c r="DD17" s="648" t="s">
        <v>128</v>
      </c>
      <c r="DE17" s="643"/>
      <c r="DF17" s="643"/>
      <c r="DG17" s="643"/>
      <c r="DH17" s="643"/>
      <c r="DI17" s="643"/>
      <c r="DJ17" s="643"/>
      <c r="DK17" s="643"/>
      <c r="DL17" s="643"/>
      <c r="DM17" s="643"/>
      <c r="DN17" s="643"/>
      <c r="DO17" s="643"/>
      <c r="DP17" s="644"/>
      <c r="DQ17" s="648">
        <v>372456</v>
      </c>
      <c r="DR17" s="643"/>
      <c r="DS17" s="643"/>
      <c r="DT17" s="643"/>
      <c r="DU17" s="643"/>
      <c r="DV17" s="643"/>
      <c r="DW17" s="643"/>
      <c r="DX17" s="643"/>
      <c r="DY17" s="643"/>
      <c r="DZ17" s="643"/>
      <c r="EA17" s="643"/>
      <c r="EB17" s="643"/>
      <c r="EC17" s="689"/>
    </row>
    <row r="18" spans="2:133" ht="11.25" customHeight="1" x14ac:dyDescent="0.15">
      <c r="B18" s="639" t="s">
        <v>264</v>
      </c>
      <c r="C18" s="640"/>
      <c r="D18" s="640"/>
      <c r="E18" s="640"/>
      <c r="F18" s="640"/>
      <c r="G18" s="640"/>
      <c r="H18" s="640"/>
      <c r="I18" s="640"/>
      <c r="J18" s="640"/>
      <c r="K18" s="640"/>
      <c r="L18" s="640"/>
      <c r="M18" s="640"/>
      <c r="N18" s="640"/>
      <c r="O18" s="640"/>
      <c r="P18" s="640"/>
      <c r="Q18" s="641"/>
      <c r="R18" s="642">
        <v>1556</v>
      </c>
      <c r="S18" s="643"/>
      <c r="T18" s="643"/>
      <c r="U18" s="643"/>
      <c r="V18" s="643"/>
      <c r="W18" s="643"/>
      <c r="X18" s="643"/>
      <c r="Y18" s="644"/>
      <c r="Z18" s="675">
        <v>0</v>
      </c>
      <c r="AA18" s="675"/>
      <c r="AB18" s="675"/>
      <c r="AC18" s="675"/>
      <c r="AD18" s="676">
        <v>1556</v>
      </c>
      <c r="AE18" s="676"/>
      <c r="AF18" s="676"/>
      <c r="AG18" s="676"/>
      <c r="AH18" s="676"/>
      <c r="AI18" s="676"/>
      <c r="AJ18" s="676"/>
      <c r="AK18" s="676"/>
      <c r="AL18" s="645">
        <v>0.1</v>
      </c>
      <c r="AM18" s="646"/>
      <c r="AN18" s="646"/>
      <c r="AO18" s="677"/>
      <c r="AP18" s="639" t="s">
        <v>265</v>
      </c>
      <c r="AQ18" s="640"/>
      <c r="AR18" s="640"/>
      <c r="AS18" s="640"/>
      <c r="AT18" s="640"/>
      <c r="AU18" s="640"/>
      <c r="AV18" s="640"/>
      <c r="AW18" s="640"/>
      <c r="AX18" s="640"/>
      <c r="AY18" s="640"/>
      <c r="AZ18" s="640"/>
      <c r="BA18" s="640"/>
      <c r="BB18" s="640"/>
      <c r="BC18" s="640"/>
      <c r="BD18" s="640"/>
      <c r="BE18" s="640"/>
      <c r="BF18" s="641"/>
      <c r="BG18" s="642" t="s">
        <v>246</v>
      </c>
      <c r="BH18" s="643"/>
      <c r="BI18" s="643"/>
      <c r="BJ18" s="643"/>
      <c r="BK18" s="643"/>
      <c r="BL18" s="643"/>
      <c r="BM18" s="643"/>
      <c r="BN18" s="644"/>
      <c r="BO18" s="675" t="s">
        <v>128</v>
      </c>
      <c r="BP18" s="675"/>
      <c r="BQ18" s="675"/>
      <c r="BR18" s="675"/>
      <c r="BS18" s="648" t="s">
        <v>136</v>
      </c>
      <c r="BT18" s="643"/>
      <c r="BU18" s="643"/>
      <c r="BV18" s="643"/>
      <c r="BW18" s="643"/>
      <c r="BX18" s="643"/>
      <c r="BY18" s="643"/>
      <c r="BZ18" s="643"/>
      <c r="CA18" s="643"/>
      <c r="CB18" s="689"/>
      <c r="CD18" s="681" t="s">
        <v>266</v>
      </c>
      <c r="CE18" s="682"/>
      <c r="CF18" s="682"/>
      <c r="CG18" s="682"/>
      <c r="CH18" s="682"/>
      <c r="CI18" s="682"/>
      <c r="CJ18" s="682"/>
      <c r="CK18" s="682"/>
      <c r="CL18" s="682"/>
      <c r="CM18" s="682"/>
      <c r="CN18" s="682"/>
      <c r="CO18" s="682"/>
      <c r="CP18" s="682"/>
      <c r="CQ18" s="683"/>
      <c r="CR18" s="642" t="s">
        <v>128</v>
      </c>
      <c r="CS18" s="643"/>
      <c r="CT18" s="643"/>
      <c r="CU18" s="643"/>
      <c r="CV18" s="643"/>
      <c r="CW18" s="643"/>
      <c r="CX18" s="643"/>
      <c r="CY18" s="644"/>
      <c r="CZ18" s="675" t="s">
        <v>246</v>
      </c>
      <c r="DA18" s="675"/>
      <c r="DB18" s="675"/>
      <c r="DC18" s="675"/>
      <c r="DD18" s="648" t="s">
        <v>128</v>
      </c>
      <c r="DE18" s="643"/>
      <c r="DF18" s="643"/>
      <c r="DG18" s="643"/>
      <c r="DH18" s="643"/>
      <c r="DI18" s="643"/>
      <c r="DJ18" s="643"/>
      <c r="DK18" s="643"/>
      <c r="DL18" s="643"/>
      <c r="DM18" s="643"/>
      <c r="DN18" s="643"/>
      <c r="DO18" s="643"/>
      <c r="DP18" s="644"/>
      <c r="DQ18" s="648" t="s">
        <v>128</v>
      </c>
      <c r="DR18" s="643"/>
      <c r="DS18" s="643"/>
      <c r="DT18" s="643"/>
      <c r="DU18" s="643"/>
      <c r="DV18" s="643"/>
      <c r="DW18" s="643"/>
      <c r="DX18" s="643"/>
      <c r="DY18" s="643"/>
      <c r="DZ18" s="643"/>
      <c r="EA18" s="643"/>
      <c r="EB18" s="643"/>
      <c r="EC18" s="689"/>
    </row>
    <row r="19" spans="2:133" ht="11.25" customHeight="1" x14ac:dyDescent="0.15">
      <c r="B19" s="639" t="s">
        <v>267</v>
      </c>
      <c r="C19" s="640"/>
      <c r="D19" s="640"/>
      <c r="E19" s="640"/>
      <c r="F19" s="640"/>
      <c r="G19" s="640"/>
      <c r="H19" s="640"/>
      <c r="I19" s="640"/>
      <c r="J19" s="640"/>
      <c r="K19" s="640"/>
      <c r="L19" s="640"/>
      <c r="M19" s="640"/>
      <c r="N19" s="640"/>
      <c r="O19" s="640"/>
      <c r="P19" s="640"/>
      <c r="Q19" s="641"/>
      <c r="R19" s="642">
        <v>371</v>
      </c>
      <c r="S19" s="643"/>
      <c r="T19" s="643"/>
      <c r="U19" s="643"/>
      <c r="V19" s="643"/>
      <c r="W19" s="643"/>
      <c r="X19" s="643"/>
      <c r="Y19" s="644"/>
      <c r="Z19" s="675">
        <v>0</v>
      </c>
      <c r="AA19" s="675"/>
      <c r="AB19" s="675"/>
      <c r="AC19" s="675"/>
      <c r="AD19" s="676">
        <v>371</v>
      </c>
      <c r="AE19" s="676"/>
      <c r="AF19" s="676"/>
      <c r="AG19" s="676"/>
      <c r="AH19" s="676"/>
      <c r="AI19" s="676"/>
      <c r="AJ19" s="676"/>
      <c r="AK19" s="676"/>
      <c r="AL19" s="645">
        <v>0</v>
      </c>
      <c r="AM19" s="646"/>
      <c r="AN19" s="646"/>
      <c r="AO19" s="677"/>
      <c r="AP19" s="639" t="s">
        <v>268</v>
      </c>
      <c r="AQ19" s="640"/>
      <c r="AR19" s="640"/>
      <c r="AS19" s="640"/>
      <c r="AT19" s="640"/>
      <c r="AU19" s="640"/>
      <c r="AV19" s="640"/>
      <c r="AW19" s="640"/>
      <c r="AX19" s="640"/>
      <c r="AY19" s="640"/>
      <c r="AZ19" s="640"/>
      <c r="BA19" s="640"/>
      <c r="BB19" s="640"/>
      <c r="BC19" s="640"/>
      <c r="BD19" s="640"/>
      <c r="BE19" s="640"/>
      <c r="BF19" s="641"/>
      <c r="BG19" s="642">
        <v>4504</v>
      </c>
      <c r="BH19" s="643"/>
      <c r="BI19" s="643"/>
      <c r="BJ19" s="643"/>
      <c r="BK19" s="643"/>
      <c r="BL19" s="643"/>
      <c r="BM19" s="643"/>
      <c r="BN19" s="644"/>
      <c r="BO19" s="675">
        <v>0.6</v>
      </c>
      <c r="BP19" s="675"/>
      <c r="BQ19" s="675"/>
      <c r="BR19" s="675"/>
      <c r="BS19" s="648" t="s">
        <v>136</v>
      </c>
      <c r="BT19" s="643"/>
      <c r="BU19" s="643"/>
      <c r="BV19" s="643"/>
      <c r="BW19" s="643"/>
      <c r="BX19" s="643"/>
      <c r="BY19" s="643"/>
      <c r="BZ19" s="643"/>
      <c r="CA19" s="643"/>
      <c r="CB19" s="689"/>
      <c r="CD19" s="681" t="s">
        <v>269</v>
      </c>
      <c r="CE19" s="682"/>
      <c r="CF19" s="682"/>
      <c r="CG19" s="682"/>
      <c r="CH19" s="682"/>
      <c r="CI19" s="682"/>
      <c r="CJ19" s="682"/>
      <c r="CK19" s="682"/>
      <c r="CL19" s="682"/>
      <c r="CM19" s="682"/>
      <c r="CN19" s="682"/>
      <c r="CO19" s="682"/>
      <c r="CP19" s="682"/>
      <c r="CQ19" s="683"/>
      <c r="CR19" s="642" t="s">
        <v>128</v>
      </c>
      <c r="CS19" s="643"/>
      <c r="CT19" s="643"/>
      <c r="CU19" s="643"/>
      <c r="CV19" s="643"/>
      <c r="CW19" s="643"/>
      <c r="CX19" s="643"/>
      <c r="CY19" s="644"/>
      <c r="CZ19" s="675" t="s">
        <v>128</v>
      </c>
      <c r="DA19" s="675"/>
      <c r="DB19" s="675"/>
      <c r="DC19" s="675"/>
      <c r="DD19" s="648" t="s">
        <v>136</v>
      </c>
      <c r="DE19" s="643"/>
      <c r="DF19" s="643"/>
      <c r="DG19" s="643"/>
      <c r="DH19" s="643"/>
      <c r="DI19" s="643"/>
      <c r="DJ19" s="643"/>
      <c r="DK19" s="643"/>
      <c r="DL19" s="643"/>
      <c r="DM19" s="643"/>
      <c r="DN19" s="643"/>
      <c r="DO19" s="643"/>
      <c r="DP19" s="644"/>
      <c r="DQ19" s="648" t="s">
        <v>128</v>
      </c>
      <c r="DR19" s="643"/>
      <c r="DS19" s="643"/>
      <c r="DT19" s="643"/>
      <c r="DU19" s="643"/>
      <c r="DV19" s="643"/>
      <c r="DW19" s="643"/>
      <c r="DX19" s="643"/>
      <c r="DY19" s="643"/>
      <c r="DZ19" s="643"/>
      <c r="EA19" s="643"/>
      <c r="EB19" s="643"/>
      <c r="EC19" s="689"/>
    </row>
    <row r="20" spans="2:133" ht="11.25" customHeight="1" x14ac:dyDescent="0.15">
      <c r="B20" s="639" t="s">
        <v>270</v>
      </c>
      <c r="C20" s="640"/>
      <c r="D20" s="640"/>
      <c r="E20" s="640"/>
      <c r="F20" s="640"/>
      <c r="G20" s="640"/>
      <c r="H20" s="640"/>
      <c r="I20" s="640"/>
      <c r="J20" s="640"/>
      <c r="K20" s="640"/>
      <c r="L20" s="640"/>
      <c r="M20" s="640"/>
      <c r="N20" s="640"/>
      <c r="O20" s="640"/>
      <c r="P20" s="640"/>
      <c r="Q20" s="641"/>
      <c r="R20" s="642">
        <v>1047</v>
      </c>
      <c r="S20" s="643"/>
      <c r="T20" s="643"/>
      <c r="U20" s="643"/>
      <c r="V20" s="643"/>
      <c r="W20" s="643"/>
      <c r="X20" s="643"/>
      <c r="Y20" s="644"/>
      <c r="Z20" s="675">
        <v>0</v>
      </c>
      <c r="AA20" s="675"/>
      <c r="AB20" s="675"/>
      <c r="AC20" s="675"/>
      <c r="AD20" s="676">
        <v>1047</v>
      </c>
      <c r="AE20" s="676"/>
      <c r="AF20" s="676"/>
      <c r="AG20" s="676"/>
      <c r="AH20" s="676"/>
      <c r="AI20" s="676"/>
      <c r="AJ20" s="676"/>
      <c r="AK20" s="676"/>
      <c r="AL20" s="645">
        <v>0.1</v>
      </c>
      <c r="AM20" s="646"/>
      <c r="AN20" s="646"/>
      <c r="AO20" s="677"/>
      <c r="AP20" s="639" t="s">
        <v>271</v>
      </c>
      <c r="AQ20" s="640"/>
      <c r="AR20" s="640"/>
      <c r="AS20" s="640"/>
      <c r="AT20" s="640"/>
      <c r="AU20" s="640"/>
      <c r="AV20" s="640"/>
      <c r="AW20" s="640"/>
      <c r="AX20" s="640"/>
      <c r="AY20" s="640"/>
      <c r="AZ20" s="640"/>
      <c r="BA20" s="640"/>
      <c r="BB20" s="640"/>
      <c r="BC20" s="640"/>
      <c r="BD20" s="640"/>
      <c r="BE20" s="640"/>
      <c r="BF20" s="641"/>
      <c r="BG20" s="642">
        <v>4504</v>
      </c>
      <c r="BH20" s="643"/>
      <c r="BI20" s="643"/>
      <c r="BJ20" s="643"/>
      <c r="BK20" s="643"/>
      <c r="BL20" s="643"/>
      <c r="BM20" s="643"/>
      <c r="BN20" s="644"/>
      <c r="BO20" s="675">
        <v>0.6</v>
      </c>
      <c r="BP20" s="675"/>
      <c r="BQ20" s="675"/>
      <c r="BR20" s="675"/>
      <c r="BS20" s="648" t="s">
        <v>246</v>
      </c>
      <c r="BT20" s="643"/>
      <c r="BU20" s="643"/>
      <c r="BV20" s="643"/>
      <c r="BW20" s="643"/>
      <c r="BX20" s="643"/>
      <c r="BY20" s="643"/>
      <c r="BZ20" s="643"/>
      <c r="CA20" s="643"/>
      <c r="CB20" s="689"/>
      <c r="CD20" s="681" t="s">
        <v>272</v>
      </c>
      <c r="CE20" s="682"/>
      <c r="CF20" s="682"/>
      <c r="CG20" s="682"/>
      <c r="CH20" s="682"/>
      <c r="CI20" s="682"/>
      <c r="CJ20" s="682"/>
      <c r="CK20" s="682"/>
      <c r="CL20" s="682"/>
      <c r="CM20" s="682"/>
      <c r="CN20" s="682"/>
      <c r="CO20" s="682"/>
      <c r="CP20" s="682"/>
      <c r="CQ20" s="683"/>
      <c r="CR20" s="642">
        <v>5203416</v>
      </c>
      <c r="CS20" s="643"/>
      <c r="CT20" s="643"/>
      <c r="CU20" s="643"/>
      <c r="CV20" s="643"/>
      <c r="CW20" s="643"/>
      <c r="CX20" s="643"/>
      <c r="CY20" s="644"/>
      <c r="CZ20" s="675">
        <v>100</v>
      </c>
      <c r="DA20" s="675"/>
      <c r="DB20" s="675"/>
      <c r="DC20" s="675"/>
      <c r="DD20" s="648">
        <v>515644</v>
      </c>
      <c r="DE20" s="643"/>
      <c r="DF20" s="643"/>
      <c r="DG20" s="643"/>
      <c r="DH20" s="643"/>
      <c r="DI20" s="643"/>
      <c r="DJ20" s="643"/>
      <c r="DK20" s="643"/>
      <c r="DL20" s="643"/>
      <c r="DM20" s="643"/>
      <c r="DN20" s="643"/>
      <c r="DO20" s="643"/>
      <c r="DP20" s="644"/>
      <c r="DQ20" s="648">
        <v>3927055</v>
      </c>
      <c r="DR20" s="643"/>
      <c r="DS20" s="643"/>
      <c r="DT20" s="643"/>
      <c r="DU20" s="643"/>
      <c r="DV20" s="643"/>
      <c r="DW20" s="643"/>
      <c r="DX20" s="643"/>
      <c r="DY20" s="643"/>
      <c r="DZ20" s="643"/>
      <c r="EA20" s="643"/>
      <c r="EB20" s="643"/>
      <c r="EC20" s="689"/>
    </row>
    <row r="21" spans="2:133" ht="11.25" customHeight="1" x14ac:dyDescent="0.15">
      <c r="B21" s="639" t="s">
        <v>273</v>
      </c>
      <c r="C21" s="640"/>
      <c r="D21" s="640"/>
      <c r="E21" s="640"/>
      <c r="F21" s="640"/>
      <c r="G21" s="640"/>
      <c r="H21" s="640"/>
      <c r="I21" s="640"/>
      <c r="J21" s="640"/>
      <c r="K21" s="640"/>
      <c r="L21" s="640"/>
      <c r="M21" s="640"/>
      <c r="N21" s="640"/>
      <c r="O21" s="640"/>
      <c r="P21" s="640"/>
      <c r="Q21" s="641"/>
      <c r="R21" s="642">
        <v>138</v>
      </c>
      <c r="S21" s="643"/>
      <c r="T21" s="643"/>
      <c r="U21" s="643"/>
      <c r="V21" s="643"/>
      <c r="W21" s="643"/>
      <c r="X21" s="643"/>
      <c r="Y21" s="644"/>
      <c r="Z21" s="675">
        <v>0</v>
      </c>
      <c r="AA21" s="675"/>
      <c r="AB21" s="675"/>
      <c r="AC21" s="675"/>
      <c r="AD21" s="676">
        <v>138</v>
      </c>
      <c r="AE21" s="676"/>
      <c r="AF21" s="676"/>
      <c r="AG21" s="676"/>
      <c r="AH21" s="676"/>
      <c r="AI21" s="676"/>
      <c r="AJ21" s="676"/>
      <c r="AK21" s="676"/>
      <c r="AL21" s="645">
        <v>0</v>
      </c>
      <c r="AM21" s="646"/>
      <c r="AN21" s="646"/>
      <c r="AO21" s="677"/>
      <c r="AP21" s="736" t="s">
        <v>274</v>
      </c>
      <c r="AQ21" s="744"/>
      <c r="AR21" s="744"/>
      <c r="AS21" s="744"/>
      <c r="AT21" s="744"/>
      <c r="AU21" s="744"/>
      <c r="AV21" s="744"/>
      <c r="AW21" s="744"/>
      <c r="AX21" s="744"/>
      <c r="AY21" s="744"/>
      <c r="AZ21" s="744"/>
      <c r="BA21" s="744"/>
      <c r="BB21" s="744"/>
      <c r="BC21" s="744"/>
      <c r="BD21" s="744"/>
      <c r="BE21" s="744"/>
      <c r="BF21" s="738"/>
      <c r="BG21" s="642">
        <v>4504</v>
      </c>
      <c r="BH21" s="643"/>
      <c r="BI21" s="643"/>
      <c r="BJ21" s="643"/>
      <c r="BK21" s="643"/>
      <c r="BL21" s="643"/>
      <c r="BM21" s="643"/>
      <c r="BN21" s="644"/>
      <c r="BO21" s="675">
        <v>0.6</v>
      </c>
      <c r="BP21" s="675"/>
      <c r="BQ21" s="675"/>
      <c r="BR21" s="675"/>
      <c r="BS21" s="648" t="s">
        <v>128</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275</v>
      </c>
      <c r="C22" s="640"/>
      <c r="D22" s="640"/>
      <c r="E22" s="640"/>
      <c r="F22" s="640"/>
      <c r="G22" s="640"/>
      <c r="H22" s="640"/>
      <c r="I22" s="640"/>
      <c r="J22" s="640"/>
      <c r="K22" s="640"/>
      <c r="L22" s="640"/>
      <c r="M22" s="640"/>
      <c r="N22" s="640"/>
      <c r="O22" s="640"/>
      <c r="P22" s="640"/>
      <c r="Q22" s="641"/>
      <c r="R22" s="642">
        <v>1251115</v>
      </c>
      <c r="S22" s="643"/>
      <c r="T22" s="643"/>
      <c r="U22" s="643"/>
      <c r="V22" s="643"/>
      <c r="W22" s="643"/>
      <c r="X22" s="643"/>
      <c r="Y22" s="644"/>
      <c r="Z22" s="675">
        <v>23.4</v>
      </c>
      <c r="AA22" s="675"/>
      <c r="AB22" s="675"/>
      <c r="AC22" s="675"/>
      <c r="AD22" s="676">
        <v>976257</v>
      </c>
      <c r="AE22" s="676"/>
      <c r="AF22" s="676"/>
      <c r="AG22" s="676"/>
      <c r="AH22" s="676"/>
      <c r="AI22" s="676"/>
      <c r="AJ22" s="676"/>
      <c r="AK22" s="676"/>
      <c r="AL22" s="645">
        <v>55</v>
      </c>
      <c r="AM22" s="646"/>
      <c r="AN22" s="646"/>
      <c r="AO22" s="677"/>
      <c r="AP22" s="736" t="s">
        <v>276</v>
      </c>
      <c r="AQ22" s="744"/>
      <c r="AR22" s="744"/>
      <c r="AS22" s="744"/>
      <c r="AT22" s="744"/>
      <c r="AU22" s="744"/>
      <c r="AV22" s="744"/>
      <c r="AW22" s="744"/>
      <c r="AX22" s="744"/>
      <c r="AY22" s="744"/>
      <c r="AZ22" s="744"/>
      <c r="BA22" s="744"/>
      <c r="BB22" s="744"/>
      <c r="BC22" s="744"/>
      <c r="BD22" s="744"/>
      <c r="BE22" s="744"/>
      <c r="BF22" s="738"/>
      <c r="BG22" s="642" t="s">
        <v>128</v>
      </c>
      <c r="BH22" s="643"/>
      <c r="BI22" s="643"/>
      <c r="BJ22" s="643"/>
      <c r="BK22" s="643"/>
      <c r="BL22" s="643"/>
      <c r="BM22" s="643"/>
      <c r="BN22" s="644"/>
      <c r="BO22" s="675" t="s">
        <v>246</v>
      </c>
      <c r="BP22" s="675"/>
      <c r="BQ22" s="675"/>
      <c r="BR22" s="675"/>
      <c r="BS22" s="648" t="s">
        <v>246</v>
      </c>
      <c r="BT22" s="643"/>
      <c r="BU22" s="643"/>
      <c r="BV22" s="643"/>
      <c r="BW22" s="643"/>
      <c r="BX22" s="643"/>
      <c r="BY22" s="643"/>
      <c r="BZ22" s="643"/>
      <c r="CA22" s="643"/>
      <c r="CB22" s="689"/>
      <c r="CD22" s="746" t="s">
        <v>277</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278</v>
      </c>
      <c r="C23" s="640"/>
      <c r="D23" s="640"/>
      <c r="E23" s="640"/>
      <c r="F23" s="640"/>
      <c r="G23" s="640"/>
      <c r="H23" s="640"/>
      <c r="I23" s="640"/>
      <c r="J23" s="640"/>
      <c r="K23" s="640"/>
      <c r="L23" s="640"/>
      <c r="M23" s="640"/>
      <c r="N23" s="640"/>
      <c r="O23" s="640"/>
      <c r="P23" s="640"/>
      <c r="Q23" s="641"/>
      <c r="R23" s="642">
        <v>976257</v>
      </c>
      <c r="S23" s="643"/>
      <c r="T23" s="643"/>
      <c r="U23" s="643"/>
      <c r="V23" s="643"/>
      <c r="W23" s="643"/>
      <c r="X23" s="643"/>
      <c r="Y23" s="644"/>
      <c r="Z23" s="675">
        <v>18.3</v>
      </c>
      <c r="AA23" s="675"/>
      <c r="AB23" s="675"/>
      <c r="AC23" s="675"/>
      <c r="AD23" s="676">
        <v>976257</v>
      </c>
      <c r="AE23" s="676"/>
      <c r="AF23" s="676"/>
      <c r="AG23" s="676"/>
      <c r="AH23" s="676"/>
      <c r="AI23" s="676"/>
      <c r="AJ23" s="676"/>
      <c r="AK23" s="676"/>
      <c r="AL23" s="645">
        <v>55</v>
      </c>
      <c r="AM23" s="646"/>
      <c r="AN23" s="646"/>
      <c r="AO23" s="677"/>
      <c r="AP23" s="736" t="s">
        <v>279</v>
      </c>
      <c r="AQ23" s="744"/>
      <c r="AR23" s="744"/>
      <c r="AS23" s="744"/>
      <c r="AT23" s="744"/>
      <c r="AU23" s="744"/>
      <c r="AV23" s="744"/>
      <c r="AW23" s="744"/>
      <c r="AX23" s="744"/>
      <c r="AY23" s="744"/>
      <c r="AZ23" s="744"/>
      <c r="BA23" s="744"/>
      <c r="BB23" s="744"/>
      <c r="BC23" s="744"/>
      <c r="BD23" s="744"/>
      <c r="BE23" s="744"/>
      <c r="BF23" s="738"/>
      <c r="BG23" s="642" t="s">
        <v>246</v>
      </c>
      <c r="BH23" s="643"/>
      <c r="BI23" s="643"/>
      <c r="BJ23" s="643"/>
      <c r="BK23" s="643"/>
      <c r="BL23" s="643"/>
      <c r="BM23" s="643"/>
      <c r="BN23" s="644"/>
      <c r="BO23" s="675" t="s">
        <v>136</v>
      </c>
      <c r="BP23" s="675"/>
      <c r="BQ23" s="675"/>
      <c r="BR23" s="675"/>
      <c r="BS23" s="648" t="s">
        <v>128</v>
      </c>
      <c r="BT23" s="643"/>
      <c r="BU23" s="643"/>
      <c r="BV23" s="643"/>
      <c r="BW23" s="643"/>
      <c r="BX23" s="643"/>
      <c r="BY23" s="643"/>
      <c r="BZ23" s="643"/>
      <c r="CA23" s="643"/>
      <c r="CB23" s="689"/>
      <c r="CD23" s="746" t="s">
        <v>218</v>
      </c>
      <c r="CE23" s="747"/>
      <c r="CF23" s="747"/>
      <c r="CG23" s="747"/>
      <c r="CH23" s="747"/>
      <c r="CI23" s="747"/>
      <c r="CJ23" s="747"/>
      <c r="CK23" s="747"/>
      <c r="CL23" s="747"/>
      <c r="CM23" s="747"/>
      <c r="CN23" s="747"/>
      <c r="CO23" s="747"/>
      <c r="CP23" s="747"/>
      <c r="CQ23" s="748"/>
      <c r="CR23" s="746" t="s">
        <v>280</v>
      </c>
      <c r="CS23" s="747"/>
      <c r="CT23" s="747"/>
      <c r="CU23" s="747"/>
      <c r="CV23" s="747"/>
      <c r="CW23" s="747"/>
      <c r="CX23" s="747"/>
      <c r="CY23" s="748"/>
      <c r="CZ23" s="746" t="s">
        <v>281</v>
      </c>
      <c r="DA23" s="747"/>
      <c r="DB23" s="747"/>
      <c r="DC23" s="748"/>
      <c r="DD23" s="746" t="s">
        <v>282</v>
      </c>
      <c r="DE23" s="747"/>
      <c r="DF23" s="747"/>
      <c r="DG23" s="747"/>
      <c r="DH23" s="747"/>
      <c r="DI23" s="747"/>
      <c r="DJ23" s="747"/>
      <c r="DK23" s="748"/>
      <c r="DL23" s="755" t="s">
        <v>283</v>
      </c>
      <c r="DM23" s="756"/>
      <c r="DN23" s="756"/>
      <c r="DO23" s="756"/>
      <c r="DP23" s="756"/>
      <c r="DQ23" s="756"/>
      <c r="DR23" s="756"/>
      <c r="DS23" s="756"/>
      <c r="DT23" s="756"/>
      <c r="DU23" s="756"/>
      <c r="DV23" s="757"/>
      <c r="DW23" s="746" t="s">
        <v>284</v>
      </c>
      <c r="DX23" s="747"/>
      <c r="DY23" s="747"/>
      <c r="DZ23" s="747"/>
      <c r="EA23" s="747"/>
      <c r="EB23" s="747"/>
      <c r="EC23" s="748"/>
    </row>
    <row r="24" spans="2:133" ht="11.25" customHeight="1" x14ac:dyDescent="0.15">
      <c r="B24" s="639" t="s">
        <v>285</v>
      </c>
      <c r="C24" s="640"/>
      <c r="D24" s="640"/>
      <c r="E24" s="640"/>
      <c r="F24" s="640"/>
      <c r="G24" s="640"/>
      <c r="H24" s="640"/>
      <c r="I24" s="640"/>
      <c r="J24" s="640"/>
      <c r="K24" s="640"/>
      <c r="L24" s="640"/>
      <c r="M24" s="640"/>
      <c r="N24" s="640"/>
      <c r="O24" s="640"/>
      <c r="P24" s="640"/>
      <c r="Q24" s="641"/>
      <c r="R24" s="642">
        <v>274858</v>
      </c>
      <c r="S24" s="643"/>
      <c r="T24" s="643"/>
      <c r="U24" s="643"/>
      <c r="V24" s="643"/>
      <c r="W24" s="643"/>
      <c r="X24" s="643"/>
      <c r="Y24" s="644"/>
      <c r="Z24" s="675">
        <v>5.0999999999999996</v>
      </c>
      <c r="AA24" s="675"/>
      <c r="AB24" s="675"/>
      <c r="AC24" s="675"/>
      <c r="AD24" s="676" t="s">
        <v>128</v>
      </c>
      <c r="AE24" s="676"/>
      <c r="AF24" s="676"/>
      <c r="AG24" s="676"/>
      <c r="AH24" s="676"/>
      <c r="AI24" s="676"/>
      <c r="AJ24" s="676"/>
      <c r="AK24" s="676"/>
      <c r="AL24" s="645" t="s">
        <v>246</v>
      </c>
      <c r="AM24" s="646"/>
      <c r="AN24" s="646"/>
      <c r="AO24" s="677"/>
      <c r="AP24" s="736" t="s">
        <v>286</v>
      </c>
      <c r="AQ24" s="744"/>
      <c r="AR24" s="744"/>
      <c r="AS24" s="744"/>
      <c r="AT24" s="744"/>
      <c r="AU24" s="744"/>
      <c r="AV24" s="744"/>
      <c r="AW24" s="744"/>
      <c r="AX24" s="744"/>
      <c r="AY24" s="744"/>
      <c r="AZ24" s="744"/>
      <c r="BA24" s="744"/>
      <c r="BB24" s="744"/>
      <c r="BC24" s="744"/>
      <c r="BD24" s="744"/>
      <c r="BE24" s="744"/>
      <c r="BF24" s="738"/>
      <c r="BG24" s="642" t="s">
        <v>128</v>
      </c>
      <c r="BH24" s="643"/>
      <c r="BI24" s="643"/>
      <c r="BJ24" s="643"/>
      <c r="BK24" s="643"/>
      <c r="BL24" s="643"/>
      <c r="BM24" s="643"/>
      <c r="BN24" s="644"/>
      <c r="BO24" s="675" t="s">
        <v>128</v>
      </c>
      <c r="BP24" s="675"/>
      <c r="BQ24" s="675"/>
      <c r="BR24" s="675"/>
      <c r="BS24" s="648" t="s">
        <v>136</v>
      </c>
      <c r="BT24" s="643"/>
      <c r="BU24" s="643"/>
      <c r="BV24" s="643"/>
      <c r="BW24" s="643"/>
      <c r="BX24" s="643"/>
      <c r="BY24" s="643"/>
      <c r="BZ24" s="643"/>
      <c r="CA24" s="643"/>
      <c r="CB24" s="689"/>
      <c r="CD24" s="700" t="s">
        <v>287</v>
      </c>
      <c r="CE24" s="701"/>
      <c r="CF24" s="701"/>
      <c r="CG24" s="701"/>
      <c r="CH24" s="701"/>
      <c r="CI24" s="701"/>
      <c r="CJ24" s="701"/>
      <c r="CK24" s="701"/>
      <c r="CL24" s="701"/>
      <c r="CM24" s="701"/>
      <c r="CN24" s="701"/>
      <c r="CO24" s="701"/>
      <c r="CP24" s="701"/>
      <c r="CQ24" s="702"/>
      <c r="CR24" s="697">
        <v>885599</v>
      </c>
      <c r="CS24" s="698"/>
      <c r="CT24" s="698"/>
      <c r="CU24" s="698"/>
      <c r="CV24" s="698"/>
      <c r="CW24" s="698"/>
      <c r="CX24" s="698"/>
      <c r="CY24" s="741"/>
      <c r="CZ24" s="742">
        <v>17</v>
      </c>
      <c r="DA24" s="713"/>
      <c r="DB24" s="713"/>
      <c r="DC24" s="745"/>
      <c r="DD24" s="740">
        <v>797569</v>
      </c>
      <c r="DE24" s="698"/>
      <c r="DF24" s="698"/>
      <c r="DG24" s="698"/>
      <c r="DH24" s="698"/>
      <c r="DI24" s="698"/>
      <c r="DJ24" s="698"/>
      <c r="DK24" s="741"/>
      <c r="DL24" s="740">
        <v>775083</v>
      </c>
      <c r="DM24" s="698"/>
      <c r="DN24" s="698"/>
      <c r="DO24" s="698"/>
      <c r="DP24" s="698"/>
      <c r="DQ24" s="698"/>
      <c r="DR24" s="698"/>
      <c r="DS24" s="698"/>
      <c r="DT24" s="698"/>
      <c r="DU24" s="698"/>
      <c r="DV24" s="741"/>
      <c r="DW24" s="742">
        <v>42.3</v>
      </c>
      <c r="DX24" s="713"/>
      <c r="DY24" s="713"/>
      <c r="DZ24" s="713"/>
      <c r="EA24" s="713"/>
      <c r="EB24" s="713"/>
      <c r="EC24" s="743"/>
    </row>
    <row r="25" spans="2:133" ht="11.25" customHeight="1" x14ac:dyDescent="0.15">
      <c r="B25" s="639" t="s">
        <v>288</v>
      </c>
      <c r="C25" s="640"/>
      <c r="D25" s="640"/>
      <c r="E25" s="640"/>
      <c r="F25" s="640"/>
      <c r="G25" s="640"/>
      <c r="H25" s="640"/>
      <c r="I25" s="640"/>
      <c r="J25" s="640"/>
      <c r="K25" s="640"/>
      <c r="L25" s="640"/>
      <c r="M25" s="640"/>
      <c r="N25" s="640"/>
      <c r="O25" s="640"/>
      <c r="P25" s="640"/>
      <c r="Q25" s="641"/>
      <c r="R25" s="642" t="s">
        <v>136</v>
      </c>
      <c r="S25" s="643"/>
      <c r="T25" s="643"/>
      <c r="U25" s="643"/>
      <c r="V25" s="643"/>
      <c r="W25" s="643"/>
      <c r="X25" s="643"/>
      <c r="Y25" s="644"/>
      <c r="Z25" s="675" t="s">
        <v>128</v>
      </c>
      <c r="AA25" s="675"/>
      <c r="AB25" s="675"/>
      <c r="AC25" s="675"/>
      <c r="AD25" s="676" t="s">
        <v>128</v>
      </c>
      <c r="AE25" s="676"/>
      <c r="AF25" s="676"/>
      <c r="AG25" s="676"/>
      <c r="AH25" s="676"/>
      <c r="AI25" s="676"/>
      <c r="AJ25" s="676"/>
      <c r="AK25" s="676"/>
      <c r="AL25" s="645" t="s">
        <v>128</v>
      </c>
      <c r="AM25" s="646"/>
      <c r="AN25" s="646"/>
      <c r="AO25" s="677"/>
      <c r="AP25" s="736" t="s">
        <v>289</v>
      </c>
      <c r="AQ25" s="744"/>
      <c r="AR25" s="744"/>
      <c r="AS25" s="744"/>
      <c r="AT25" s="744"/>
      <c r="AU25" s="744"/>
      <c r="AV25" s="744"/>
      <c r="AW25" s="744"/>
      <c r="AX25" s="744"/>
      <c r="AY25" s="744"/>
      <c r="AZ25" s="744"/>
      <c r="BA25" s="744"/>
      <c r="BB25" s="744"/>
      <c r="BC25" s="744"/>
      <c r="BD25" s="744"/>
      <c r="BE25" s="744"/>
      <c r="BF25" s="738"/>
      <c r="BG25" s="642" t="s">
        <v>128</v>
      </c>
      <c r="BH25" s="643"/>
      <c r="BI25" s="643"/>
      <c r="BJ25" s="643"/>
      <c r="BK25" s="643"/>
      <c r="BL25" s="643"/>
      <c r="BM25" s="643"/>
      <c r="BN25" s="644"/>
      <c r="BO25" s="675" t="s">
        <v>128</v>
      </c>
      <c r="BP25" s="675"/>
      <c r="BQ25" s="675"/>
      <c r="BR25" s="675"/>
      <c r="BS25" s="648" t="s">
        <v>128</v>
      </c>
      <c r="BT25" s="643"/>
      <c r="BU25" s="643"/>
      <c r="BV25" s="643"/>
      <c r="BW25" s="643"/>
      <c r="BX25" s="643"/>
      <c r="BY25" s="643"/>
      <c r="BZ25" s="643"/>
      <c r="CA25" s="643"/>
      <c r="CB25" s="689"/>
      <c r="CD25" s="681" t="s">
        <v>290</v>
      </c>
      <c r="CE25" s="682"/>
      <c r="CF25" s="682"/>
      <c r="CG25" s="682"/>
      <c r="CH25" s="682"/>
      <c r="CI25" s="682"/>
      <c r="CJ25" s="682"/>
      <c r="CK25" s="682"/>
      <c r="CL25" s="682"/>
      <c r="CM25" s="682"/>
      <c r="CN25" s="682"/>
      <c r="CO25" s="682"/>
      <c r="CP25" s="682"/>
      <c r="CQ25" s="683"/>
      <c r="CR25" s="642">
        <v>448116</v>
      </c>
      <c r="CS25" s="661"/>
      <c r="CT25" s="661"/>
      <c r="CU25" s="661"/>
      <c r="CV25" s="661"/>
      <c r="CW25" s="661"/>
      <c r="CX25" s="661"/>
      <c r="CY25" s="662"/>
      <c r="CZ25" s="645">
        <v>8.6</v>
      </c>
      <c r="DA25" s="663"/>
      <c r="DB25" s="663"/>
      <c r="DC25" s="664"/>
      <c r="DD25" s="648">
        <v>398114</v>
      </c>
      <c r="DE25" s="661"/>
      <c r="DF25" s="661"/>
      <c r="DG25" s="661"/>
      <c r="DH25" s="661"/>
      <c r="DI25" s="661"/>
      <c r="DJ25" s="661"/>
      <c r="DK25" s="662"/>
      <c r="DL25" s="648">
        <v>381236</v>
      </c>
      <c r="DM25" s="661"/>
      <c r="DN25" s="661"/>
      <c r="DO25" s="661"/>
      <c r="DP25" s="661"/>
      <c r="DQ25" s="661"/>
      <c r="DR25" s="661"/>
      <c r="DS25" s="661"/>
      <c r="DT25" s="661"/>
      <c r="DU25" s="661"/>
      <c r="DV25" s="662"/>
      <c r="DW25" s="645">
        <v>20.8</v>
      </c>
      <c r="DX25" s="663"/>
      <c r="DY25" s="663"/>
      <c r="DZ25" s="663"/>
      <c r="EA25" s="663"/>
      <c r="EB25" s="663"/>
      <c r="EC25" s="684"/>
    </row>
    <row r="26" spans="2:133" ht="11.25" customHeight="1" x14ac:dyDescent="0.15">
      <c r="B26" s="639" t="s">
        <v>291</v>
      </c>
      <c r="C26" s="640"/>
      <c r="D26" s="640"/>
      <c r="E26" s="640"/>
      <c r="F26" s="640"/>
      <c r="G26" s="640"/>
      <c r="H26" s="640"/>
      <c r="I26" s="640"/>
      <c r="J26" s="640"/>
      <c r="K26" s="640"/>
      <c r="L26" s="640"/>
      <c r="M26" s="640"/>
      <c r="N26" s="640"/>
      <c r="O26" s="640"/>
      <c r="P26" s="640"/>
      <c r="Q26" s="641"/>
      <c r="R26" s="642">
        <v>2049721</v>
      </c>
      <c r="S26" s="643"/>
      <c r="T26" s="643"/>
      <c r="U26" s="643"/>
      <c r="V26" s="643"/>
      <c r="W26" s="643"/>
      <c r="X26" s="643"/>
      <c r="Y26" s="644"/>
      <c r="Z26" s="675">
        <v>38.299999999999997</v>
      </c>
      <c r="AA26" s="675"/>
      <c r="AB26" s="675"/>
      <c r="AC26" s="675"/>
      <c r="AD26" s="676">
        <v>1774863</v>
      </c>
      <c r="AE26" s="676"/>
      <c r="AF26" s="676"/>
      <c r="AG26" s="676"/>
      <c r="AH26" s="676"/>
      <c r="AI26" s="676"/>
      <c r="AJ26" s="676"/>
      <c r="AK26" s="676"/>
      <c r="AL26" s="645">
        <v>100</v>
      </c>
      <c r="AM26" s="646"/>
      <c r="AN26" s="646"/>
      <c r="AO26" s="677"/>
      <c r="AP26" s="736" t="s">
        <v>292</v>
      </c>
      <c r="AQ26" s="737"/>
      <c r="AR26" s="737"/>
      <c r="AS26" s="737"/>
      <c r="AT26" s="737"/>
      <c r="AU26" s="737"/>
      <c r="AV26" s="737"/>
      <c r="AW26" s="737"/>
      <c r="AX26" s="737"/>
      <c r="AY26" s="737"/>
      <c r="AZ26" s="737"/>
      <c r="BA26" s="737"/>
      <c r="BB26" s="737"/>
      <c r="BC26" s="737"/>
      <c r="BD26" s="737"/>
      <c r="BE26" s="737"/>
      <c r="BF26" s="738"/>
      <c r="BG26" s="642" t="s">
        <v>246</v>
      </c>
      <c r="BH26" s="643"/>
      <c r="BI26" s="643"/>
      <c r="BJ26" s="643"/>
      <c r="BK26" s="643"/>
      <c r="BL26" s="643"/>
      <c r="BM26" s="643"/>
      <c r="BN26" s="644"/>
      <c r="BO26" s="675" t="s">
        <v>246</v>
      </c>
      <c r="BP26" s="675"/>
      <c r="BQ26" s="675"/>
      <c r="BR26" s="675"/>
      <c r="BS26" s="648" t="s">
        <v>128</v>
      </c>
      <c r="BT26" s="643"/>
      <c r="BU26" s="643"/>
      <c r="BV26" s="643"/>
      <c r="BW26" s="643"/>
      <c r="BX26" s="643"/>
      <c r="BY26" s="643"/>
      <c r="BZ26" s="643"/>
      <c r="CA26" s="643"/>
      <c r="CB26" s="689"/>
      <c r="CD26" s="681" t="s">
        <v>293</v>
      </c>
      <c r="CE26" s="682"/>
      <c r="CF26" s="682"/>
      <c r="CG26" s="682"/>
      <c r="CH26" s="682"/>
      <c r="CI26" s="682"/>
      <c r="CJ26" s="682"/>
      <c r="CK26" s="682"/>
      <c r="CL26" s="682"/>
      <c r="CM26" s="682"/>
      <c r="CN26" s="682"/>
      <c r="CO26" s="682"/>
      <c r="CP26" s="682"/>
      <c r="CQ26" s="683"/>
      <c r="CR26" s="642">
        <v>265249</v>
      </c>
      <c r="CS26" s="643"/>
      <c r="CT26" s="643"/>
      <c r="CU26" s="643"/>
      <c r="CV26" s="643"/>
      <c r="CW26" s="643"/>
      <c r="CX26" s="643"/>
      <c r="CY26" s="644"/>
      <c r="CZ26" s="645">
        <v>5.0999999999999996</v>
      </c>
      <c r="DA26" s="663"/>
      <c r="DB26" s="663"/>
      <c r="DC26" s="664"/>
      <c r="DD26" s="648">
        <v>228617</v>
      </c>
      <c r="DE26" s="643"/>
      <c r="DF26" s="643"/>
      <c r="DG26" s="643"/>
      <c r="DH26" s="643"/>
      <c r="DI26" s="643"/>
      <c r="DJ26" s="643"/>
      <c r="DK26" s="644"/>
      <c r="DL26" s="648" t="s">
        <v>128</v>
      </c>
      <c r="DM26" s="643"/>
      <c r="DN26" s="643"/>
      <c r="DO26" s="643"/>
      <c r="DP26" s="643"/>
      <c r="DQ26" s="643"/>
      <c r="DR26" s="643"/>
      <c r="DS26" s="643"/>
      <c r="DT26" s="643"/>
      <c r="DU26" s="643"/>
      <c r="DV26" s="644"/>
      <c r="DW26" s="645" t="s">
        <v>246</v>
      </c>
      <c r="DX26" s="663"/>
      <c r="DY26" s="663"/>
      <c r="DZ26" s="663"/>
      <c r="EA26" s="663"/>
      <c r="EB26" s="663"/>
      <c r="EC26" s="684"/>
    </row>
    <row r="27" spans="2:133" ht="11.25" customHeight="1" x14ac:dyDescent="0.15">
      <c r="B27" s="639" t="s">
        <v>294</v>
      </c>
      <c r="C27" s="640"/>
      <c r="D27" s="640"/>
      <c r="E27" s="640"/>
      <c r="F27" s="640"/>
      <c r="G27" s="640"/>
      <c r="H27" s="640"/>
      <c r="I27" s="640"/>
      <c r="J27" s="640"/>
      <c r="K27" s="640"/>
      <c r="L27" s="640"/>
      <c r="M27" s="640"/>
      <c r="N27" s="640"/>
      <c r="O27" s="640"/>
      <c r="P27" s="640"/>
      <c r="Q27" s="641"/>
      <c r="R27" s="642" t="s">
        <v>246</v>
      </c>
      <c r="S27" s="643"/>
      <c r="T27" s="643"/>
      <c r="U27" s="643"/>
      <c r="V27" s="643"/>
      <c r="W27" s="643"/>
      <c r="X27" s="643"/>
      <c r="Y27" s="644"/>
      <c r="Z27" s="675" t="s">
        <v>136</v>
      </c>
      <c r="AA27" s="675"/>
      <c r="AB27" s="675"/>
      <c r="AC27" s="675"/>
      <c r="AD27" s="676" t="s">
        <v>128</v>
      </c>
      <c r="AE27" s="676"/>
      <c r="AF27" s="676"/>
      <c r="AG27" s="676"/>
      <c r="AH27" s="676"/>
      <c r="AI27" s="676"/>
      <c r="AJ27" s="676"/>
      <c r="AK27" s="676"/>
      <c r="AL27" s="645" t="s">
        <v>136</v>
      </c>
      <c r="AM27" s="646"/>
      <c r="AN27" s="646"/>
      <c r="AO27" s="677"/>
      <c r="AP27" s="639" t="s">
        <v>295</v>
      </c>
      <c r="AQ27" s="640"/>
      <c r="AR27" s="640"/>
      <c r="AS27" s="640"/>
      <c r="AT27" s="640"/>
      <c r="AU27" s="640"/>
      <c r="AV27" s="640"/>
      <c r="AW27" s="640"/>
      <c r="AX27" s="640"/>
      <c r="AY27" s="640"/>
      <c r="AZ27" s="640"/>
      <c r="BA27" s="640"/>
      <c r="BB27" s="640"/>
      <c r="BC27" s="640"/>
      <c r="BD27" s="640"/>
      <c r="BE27" s="640"/>
      <c r="BF27" s="641"/>
      <c r="BG27" s="642">
        <v>725443</v>
      </c>
      <c r="BH27" s="643"/>
      <c r="BI27" s="643"/>
      <c r="BJ27" s="643"/>
      <c r="BK27" s="643"/>
      <c r="BL27" s="643"/>
      <c r="BM27" s="643"/>
      <c r="BN27" s="644"/>
      <c r="BO27" s="675">
        <v>100</v>
      </c>
      <c r="BP27" s="675"/>
      <c r="BQ27" s="675"/>
      <c r="BR27" s="675"/>
      <c r="BS27" s="648">
        <v>97851</v>
      </c>
      <c r="BT27" s="643"/>
      <c r="BU27" s="643"/>
      <c r="BV27" s="643"/>
      <c r="BW27" s="643"/>
      <c r="BX27" s="643"/>
      <c r="BY27" s="643"/>
      <c r="BZ27" s="643"/>
      <c r="CA27" s="643"/>
      <c r="CB27" s="689"/>
      <c r="CD27" s="681" t="s">
        <v>296</v>
      </c>
      <c r="CE27" s="682"/>
      <c r="CF27" s="682"/>
      <c r="CG27" s="682"/>
      <c r="CH27" s="682"/>
      <c r="CI27" s="682"/>
      <c r="CJ27" s="682"/>
      <c r="CK27" s="682"/>
      <c r="CL27" s="682"/>
      <c r="CM27" s="682"/>
      <c r="CN27" s="682"/>
      <c r="CO27" s="682"/>
      <c r="CP27" s="682"/>
      <c r="CQ27" s="683"/>
      <c r="CR27" s="642">
        <v>65027</v>
      </c>
      <c r="CS27" s="661"/>
      <c r="CT27" s="661"/>
      <c r="CU27" s="661"/>
      <c r="CV27" s="661"/>
      <c r="CW27" s="661"/>
      <c r="CX27" s="661"/>
      <c r="CY27" s="662"/>
      <c r="CZ27" s="645">
        <v>1.2</v>
      </c>
      <c r="DA27" s="663"/>
      <c r="DB27" s="663"/>
      <c r="DC27" s="664"/>
      <c r="DD27" s="648">
        <v>26999</v>
      </c>
      <c r="DE27" s="661"/>
      <c r="DF27" s="661"/>
      <c r="DG27" s="661"/>
      <c r="DH27" s="661"/>
      <c r="DI27" s="661"/>
      <c r="DJ27" s="661"/>
      <c r="DK27" s="662"/>
      <c r="DL27" s="648">
        <v>21391</v>
      </c>
      <c r="DM27" s="661"/>
      <c r="DN27" s="661"/>
      <c r="DO27" s="661"/>
      <c r="DP27" s="661"/>
      <c r="DQ27" s="661"/>
      <c r="DR27" s="661"/>
      <c r="DS27" s="661"/>
      <c r="DT27" s="661"/>
      <c r="DU27" s="661"/>
      <c r="DV27" s="662"/>
      <c r="DW27" s="645">
        <v>1.2</v>
      </c>
      <c r="DX27" s="663"/>
      <c r="DY27" s="663"/>
      <c r="DZ27" s="663"/>
      <c r="EA27" s="663"/>
      <c r="EB27" s="663"/>
      <c r="EC27" s="684"/>
    </row>
    <row r="28" spans="2:133" ht="11.25" customHeight="1" x14ac:dyDescent="0.15">
      <c r="B28" s="639" t="s">
        <v>297</v>
      </c>
      <c r="C28" s="640"/>
      <c r="D28" s="640"/>
      <c r="E28" s="640"/>
      <c r="F28" s="640"/>
      <c r="G28" s="640"/>
      <c r="H28" s="640"/>
      <c r="I28" s="640"/>
      <c r="J28" s="640"/>
      <c r="K28" s="640"/>
      <c r="L28" s="640"/>
      <c r="M28" s="640"/>
      <c r="N28" s="640"/>
      <c r="O28" s="640"/>
      <c r="P28" s="640"/>
      <c r="Q28" s="641"/>
      <c r="R28" s="642">
        <v>40165</v>
      </c>
      <c r="S28" s="643"/>
      <c r="T28" s="643"/>
      <c r="U28" s="643"/>
      <c r="V28" s="643"/>
      <c r="W28" s="643"/>
      <c r="X28" s="643"/>
      <c r="Y28" s="644"/>
      <c r="Z28" s="675">
        <v>0.8</v>
      </c>
      <c r="AA28" s="675"/>
      <c r="AB28" s="675"/>
      <c r="AC28" s="675"/>
      <c r="AD28" s="676" t="s">
        <v>128</v>
      </c>
      <c r="AE28" s="676"/>
      <c r="AF28" s="676"/>
      <c r="AG28" s="676"/>
      <c r="AH28" s="676"/>
      <c r="AI28" s="676"/>
      <c r="AJ28" s="676"/>
      <c r="AK28" s="676"/>
      <c r="AL28" s="645" t="s">
        <v>136</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298</v>
      </c>
      <c r="CE28" s="682"/>
      <c r="CF28" s="682"/>
      <c r="CG28" s="682"/>
      <c r="CH28" s="682"/>
      <c r="CI28" s="682"/>
      <c r="CJ28" s="682"/>
      <c r="CK28" s="682"/>
      <c r="CL28" s="682"/>
      <c r="CM28" s="682"/>
      <c r="CN28" s="682"/>
      <c r="CO28" s="682"/>
      <c r="CP28" s="682"/>
      <c r="CQ28" s="683"/>
      <c r="CR28" s="642">
        <v>372456</v>
      </c>
      <c r="CS28" s="643"/>
      <c r="CT28" s="643"/>
      <c r="CU28" s="643"/>
      <c r="CV28" s="643"/>
      <c r="CW28" s="643"/>
      <c r="CX28" s="643"/>
      <c r="CY28" s="644"/>
      <c r="CZ28" s="645">
        <v>7.2</v>
      </c>
      <c r="DA28" s="663"/>
      <c r="DB28" s="663"/>
      <c r="DC28" s="664"/>
      <c r="DD28" s="648">
        <v>372456</v>
      </c>
      <c r="DE28" s="643"/>
      <c r="DF28" s="643"/>
      <c r="DG28" s="643"/>
      <c r="DH28" s="643"/>
      <c r="DI28" s="643"/>
      <c r="DJ28" s="643"/>
      <c r="DK28" s="644"/>
      <c r="DL28" s="648">
        <v>372456</v>
      </c>
      <c r="DM28" s="643"/>
      <c r="DN28" s="643"/>
      <c r="DO28" s="643"/>
      <c r="DP28" s="643"/>
      <c r="DQ28" s="643"/>
      <c r="DR28" s="643"/>
      <c r="DS28" s="643"/>
      <c r="DT28" s="643"/>
      <c r="DU28" s="643"/>
      <c r="DV28" s="644"/>
      <c r="DW28" s="645">
        <v>20.3</v>
      </c>
      <c r="DX28" s="663"/>
      <c r="DY28" s="663"/>
      <c r="DZ28" s="663"/>
      <c r="EA28" s="663"/>
      <c r="EB28" s="663"/>
      <c r="EC28" s="684"/>
    </row>
    <row r="29" spans="2:133" ht="11.25" customHeight="1" x14ac:dyDescent="0.15">
      <c r="B29" s="639" t="s">
        <v>299</v>
      </c>
      <c r="C29" s="640"/>
      <c r="D29" s="640"/>
      <c r="E29" s="640"/>
      <c r="F29" s="640"/>
      <c r="G29" s="640"/>
      <c r="H29" s="640"/>
      <c r="I29" s="640"/>
      <c r="J29" s="640"/>
      <c r="K29" s="640"/>
      <c r="L29" s="640"/>
      <c r="M29" s="640"/>
      <c r="N29" s="640"/>
      <c r="O29" s="640"/>
      <c r="P29" s="640"/>
      <c r="Q29" s="641"/>
      <c r="R29" s="642">
        <v>118848</v>
      </c>
      <c r="S29" s="643"/>
      <c r="T29" s="643"/>
      <c r="U29" s="643"/>
      <c r="V29" s="643"/>
      <c r="W29" s="643"/>
      <c r="X29" s="643"/>
      <c r="Y29" s="644"/>
      <c r="Z29" s="675">
        <v>2.2000000000000002</v>
      </c>
      <c r="AA29" s="675"/>
      <c r="AB29" s="675"/>
      <c r="AC29" s="675"/>
      <c r="AD29" s="676" t="s">
        <v>136</v>
      </c>
      <c r="AE29" s="676"/>
      <c r="AF29" s="676"/>
      <c r="AG29" s="676"/>
      <c r="AH29" s="676"/>
      <c r="AI29" s="676"/>
      <c r="AJ29" s="676"/>
      <c r="AK29" s="676"/>
      <c r="AL29" s="645" t="s">
        <v>246</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27" t="s">
        <v>300</v>
      </c>
      <c r="CE29" s="728"/>
      <c r="CF29" s="681" t="s">
        <v>70</v>
      </c>
      <c r="CG29" s="682"/>
      <c r="CH29" s="682"/>
      <c r="CI29" s="682"/>
      <c r="CJ29" s="682"/>
      <c r="CK29" s="682"/>
      <c r="CL29" s="682"/>
      <c r="CM29" s="682"/>
      <c r="CN29" s="682"/>
      <c r="CO29" s="682"/>
      <c r="CP29" s="682"/>
      <c r="CQ29" s="683"/>
      <c r="CR29" s="642">
        <v>372456</v>
      </c>
      <c r="CS29" s="661"/>
      <c r="CT29" s="661"/>
      <c r="CU29" s="661"/>
      <c r="CV29" s="661"/>
      <c r="CW29" s="661"/>
      <c r="CX29" s="661"/>
      <c r="CY29" s="662"/>
      <c r="CZ29" s="645">
        <v>7.2</v>
      </c>
      <c r="DA29" s="663"/>
      <c r="DB29" s="663"/>
      <c r="DC29" s="664"/>
      <c r="DD29" s="648">
        <v>372456</v>
      </c>
      <c r="DE29" s="661"/>
      <c r="DF29" s="661"/>
      <c r="DG29" s="661"/>
      <c r="DH29" s="661"/>
      <c r="DI29" s="661"/>
      <c r="DJ29" s="661"/>
      <c r="DK29" s="662"/>
      <c r="DL29" s="648">
        <v>372456</v>
      </c>
      <c r="DM29" s="661"/>
      <c r="DN29" s="661"/>
      <c r="DO29" s="661"/>
      <c r="DP29" s="661"/>
      <c r="DQ29" s="661"/>
      <c r="DR29" s="661"/>
      <c r="DS29" s="661"/>
      <c r="DT29" s="661"/>
      <c r="DU29" s="661"/>
      <c r="DV29" s="662"/>
      <c r="DW29" s="645">
        <v>20.3</v>
      </c>
      <c r="DX29" s="663"/>
      <c r="DY29" s="663"/>
      <c r="DZ29" s="663"/>
      <c r="EA29" s="663"/>
      <c r="EB29" s="663"/>
      <c r="EC29" s="684"/>
    </row>
    <row r="30" spans="2:133" ht="11.25" customHeight="1" x14ac:dyDescent="0.15">
      <c r="B30" s="639" t="s">
        <v>301</v>
      </c>
      <c r="C30" s="640"/>
      <c r="D30" s="640"/>
      <c r="E30" s="640"/>
      <c r="F30" s="640"/>
      <c r="G30" s="640"/>
      <c r="H30" s="640"/>
      <c r="I30" s="640"/>
      <c r="J30" s="640"/>
      <c r="K30" s="640"/>
      <c r="L30" s="640"/>
      <c r="M30" s="640"/>
      <c r="N30" s="640"/>
      <c r="O30" s="640"/>
      <c r="P30" s="640"/>
      <c r="Q30" s="641"/>
      <c r="R30" s="642">
        <v>6818</v>
      </c>
      <c r="S30" s="643"/>
      <c r="T30" s="643"/>
      <c r="U30" s="643"/>
      <c r="V30" s="643"/>
      <c r="W30" s="643"/>
      <c r="X30" s="643"/>
      <c r="Y30" s="644"/>
      <c r="Z30" s="675">
        <v>0.1</v>
      </c>
      <c r="AA30" s="675"/>
      <c r="AB30" s="675"/>
      <c r="AC30" s="675"/>
      <c r="AD30" s="676" t="s">
        <v>128</v>
      </c>
      <c r="AE30" s="676"/>
      <c r="AF30" s="676"/>
      <c r="AG30" s="676"/>
      <c r="AH30" s="676"/>
      <c r="AI30" s="676"/>
      <c r="AJ30" s="676"/>
      <c r="AK30" s="676"/>
      <c r="AL30" s="645" t="s">
        <v>128</v>
      </c>
      <c r="AM30" s="646"/>
      <c r="AN30" s="646"/>
      <c r="AO30" s="677"/>
      <c r="AP30" s="703" t="s">
        <v>218</v>
      </c>
      <c r="AQ30" s="704"/>
      <c r="AR30" s="704"/>
      <c r="AS30" s="704"/>
      <c r="AT30" s="704"/>
      <c r="AU30" s="704"/>
      <c r="AV30" s="704"/>
      <c r="AW30" s="704"/>
      <c r="AX30" s="704"/>
      <c r="AY30" s="704"/>
      <c r="AZ30" s="704"/>
      <c r="BA30" s="704"/>
      <c r="BB30" s="704"/>
      <c r="BC30" s="704"/>
      <c r="BD30" s="704"/>
      <c r="BE30" s="704"/>
      <c r="BF30" s="705"/>
      <c r="BG30" s="703" t="s">
        <v>302</v>
      </c>
      <c r="BH30" s="716"/>
      <c r="BI30" s="716"/>
      <c r="BJ30" s="716"/>
      <c r="BK30" s="716"/>
      <c r="BL30" s="716"/>
      <c r="BM30" s="716"/>
      <c r="BN30" s="716"/>
      <c r="BO30" s="716"/>
      <c r="BP30" s="716"/>
      <c r="BQ30" s="717"/>
      <c r="BR30" s="703" t="s">
        <v>303</v>
      </c>
      <c r="BS30" s="716"/>
      <c r="BT30" s="716"/>
      <c r="BU30" s="716"/>
      <c r="BV30" s="716"/>
      <c r="BW30" s="716"/>
      <c r="BX30" s="716"/>
      <c r="BY30" s="716"/>
      <c r="BZ30" s="716"/>
      <c r="CA30" s="716"/>
      <c r="CB30" s="717"/>
      <c r="CD30" s="729"/>
      <c r="CE30" s="730"/>
      <c r="CF30" s="681" t="s">
        <v>304</v>
      </c>
      <c r="CG30" s="682"/>
      <c r="CH30" s="682"/>
      <c r="CI30" s="682"/>
      <c r="CJ30" s="682"/>
      <c r="CK30" s="682"/>
      <c r="CL30" s="682"/>
      <c r="CM30" s="682"/>
      <c r="CN30" s="682"/>
      <c r="CO30" s="682"/>
      <c r="CP30" s="682"/>
      <c r="CQ30" s="683"/>
      <c r="CR30" s="642">
        <v>362880</v>
      </c>
      <c r="CS30" s="643"/>
      <c r="CT30" s="643"/>
      <c r="CU30" s="643"/>
      <c r="CV30" s="643"/>
      <c r="CW30" s="643"/>
      <c r="CX30" s="643"/>
      <c r="CY30" s="644"/>
      <c r="CZ30" s="645">
        <v>7</v>
      </c>
      <c r="DA30" s="663"/>
      <c r="DB30" s="663"/>
      <c r="DC30" s="664"/>
      <c r="DD30" s="648">
        <v>362880</v>
      </c>
      <c r="DE30" s="643"/>
      <c r="DF30" s="643"/>
      <c r="DG30" s="643"/>
      <c r="DH30" s="643"/>
      <c r="DI30" s="643"/>
      <c r="DJ30" s="643"/>
      <c r="DK30" s="644"/>
      <c r="DL30" s="648">
        <v>362880</v>
      </c>
      <c r="DM30" s="643"/>
      <c r="DN30" s="643"/>
      <c r="DO30" s="643"/>
      <c r="DP30" s="643"/>
      <c r="DQ30" s="643"/>
      <c r="DR30" s="643"/>
      <c r="DS30" s="643"/>
      <c r="DT30" s="643"/>
      <c r="DU30" s="643"/>
      <c r="DV30" s="644"/>
      <c r="DW30" s="645">
        <v>19.8</v>
      </c>
      <c r="DX30" s="663"/>
      <c r="DY30" s="663"/>
      <c r="DZ30" s="663"/>
      <c r="EA30" s="663"/>
      <c r="EB30" s="663"/>
      <c r="EC30" s="684"/>
    </row>
    <row r="31" spans="2:133" ht="11.25" customHeight="1" x14ac:dyDescent="0.15">
      <c r="B31" s="639" t="s">
        <v>305</v>
      </c>
      <c r="C31" s="640"/>
      <c r="D31" s="640"/>
      <c r="E31" s="640"/>
      <c r="F31" s="640"/>
      <c r="G31" s="640"/>
      <c r="H31" s="640"/>
      <c r="I31" s="640"/>
      <c r="J31" s="640"/>
      <c r="K31" s="640"/>
      <c r="L31" s="640"/>
      <c r="M31" s="640"/>
      <c r="N31" s="640"/>
      <c r="O31" s="640"/>
      <c r="P31" s="640"/>
      <c r="Q31" s="641"/>
      <c r="R31" s="642">
        <v>523945</v>
      </c>
      <c r="S31" s="643"/>
      <c r="T31" s="643"/>
      <c r="U31" s="643"/>
      <c r="V31" s="643"/>
      <c r="W31" s="643"/>
      <c r="X31" s="643"/>
      <c r="Y31" s="644"/>
      <c r="Z31" s="675">
        <v>9.8000000000000007</v>
      </c>
      <c r="AA31" s="675"/>
      <c r="AB31" s="675"/>
      <c r="AC31" s="675"/>
      <c r="AD31" s="676" t="s">
        <v>128</v>
      </c>
      <c r="AE31" s="676"/>
      <c r="AF31" s="676"/>
      <c r="AG31" s="676"/>
      <c r="AH31" s="676"/>
      <c r="AI31" s="676"/>
      <c r="AJ31" s="676"/>
      <c r="AK31" s="676"/>
      <c r="AL31" s="645" t="s">
        <v>128</v>
      </c>
      <c r="AM31" s="646"/>
      <c r="AN31" s="646"/>
      <c r="AO31" s="677"/>
      <c r="AP31" s="718" t="s">
        <v>306</v>
      </c>
      <c r="AQ31" s="719"/>
      <c r="AR31" s="719"/>
      <c r="AS31" s="719"/>
      <c r="AT31" s="724" t="s">
        <v>307</v>
      </c>
      <c r="AU31" s="231"/>
      <c r="AV31" s="231"/>
      <c r="AW31" s="231"/>
      <c r="AX31" s="708" t="s">
        <v>185</v>
      </c>
      <c r="AY31" s="709"/>
      <c r="AZ31" s="709"/>
      <c r="BA31" s="709"/>
      <c r="BB31" s="709"/>
      <c r="BC31" s="709"/>
      <c r="BD31" s="709"/>
      <c r="BE31" s="709"/>
      <c r="BF31" s="710"/>
      <c r="BG31" s="711">
        <v>99</v>
      </c>
      <c r="BH31" s="712"/>
      <c r="BI31" s="712"/>
      <c r="BJ31" s="712"/>
      <c r="BK31" s="712"/>
      <c r="BL31" s="712"/>
      <c r="BM31" s="713">
        <v>97.7</v>
      </c>
      <c r="BN31" s="712"/>
      <c r="BO31" s="712"/>
      <c r="BP31" s="712"/>
      <c r="BQ31" s="714"/>
      <c r="BR31" s="711">
        <v>99.6</v>
      </c>
      <c r="BS31" s="712"/>
      <c r="BT31" s="712"/>
      <c r="BU31" s="712"/>
      <c r="BV31" s="712"/>
      <c r="BW31" s="712"/>
      <c r="BX31" s="713">
        <v>98.1</v>
      </c>
      <c r="BY31" s="712"/>
      <c r="BZ31" s="712"/>
      <c r="CA31" s="712"/>
      <c r="CB31" s="714"/>
      <c r="CD31" s="729"/>
      <c r="CE31" s="730"/>
      <c r="CF31" s="681" t="s">
        <v>308</v>
      </c>
      <c r="CG31" s="682"/>
      <c r="CH31" s="682"/>
      <c r="CI31" s="682"/>
      <c r="CJ31" s="682"/>
      <c r="CK31" s="682"/>
      <c r="CL31" s="682"/>
      <c r="CM31" s="682"/>
      <c r="CN31" s="682"/>
      <c r="CO31" s="682"/>
      <c r="CP31" s="682"/>
      <c r="CQ31" s="683"/>
      <c r="CR31" s="642">
        <v>9576</v>
      </c>
      <c r="CS31" s="661"/>
      <c r="CT31" s="661"/>
      <c r="CU31" s="661"/>
      <c r="CV31" s="661"/>
      <c r="CW31" s="661"/>
      <c r="CX31" s="661"/>
      <c r="CY31" s="662"/>
      <c r="CZ31" s="645">
        <v>0.2</v>
      </c>
      <c r="DA31" s="663"/>
      <c r="DB31" s="663"/>
      <c r="DC31" s="664"/>
      <c r="DD31" s="648">
        <v>9576</v>
      </c>
      <c r="DE31" s="661"/>
      <c r="DF31" s="661"/>
      <c r="DG31" s="661"/>
      <c r="DH31" s="661"/>
      <c r="DI31" s="661"/>
      <c r="DJ31" s="661"/>
      <c r="DK31" s="662"/>
      <c r="DL31" s="648">
        <v>9576</v>
      </c>
      <c r="DM31" s="661"/>
      <c r="DN31" s="661"/>
      <c r="DO31" s="661"/>
      <c r="DP31" s="661"/>
      <c r="DQ31" s="661"/>
      <c r="DR31" s="661"/>
      <c r="DS31" s="661"/>
      <c r="DT31" s="661"/>
      <c r="DU31" s="661"/>
      <c r="DV31" s="662"/>
      <c r="DW31" s="645">
        <v>0.5</v>
      </c>
      <c r="DX31" s="663"/>
      <c r="DY31" s="663"/>
      <c r="DZ31" s="663"/>
      <c r="EA31" s="663"/>
      <c r="EB31" s="663"/>
      <c r="EC31" s="684"/>
    </row>
    <row r="32" spans="2:133" ht="11.25" customHeight="1" x14ac:dyDescent="0.15">
      <c r="B32" s="733" t="s">
        <v>309</v>
      </c>
      <c r="C32" s="734"/>
      <c r="D32" s="734"/>
      <c r="E32" s="734"/>
      <c r="F32" s="734"/>
      <c r="G32" s="734"/>
      <c r="H32" s="734"/>
      <c r="I32" s="734"/>
      <c r="J32" s="734"/>
      <c r="K32" s="734"/>
      <c r="L32" s="734"/>
      <c r="M32" s="734"/>
      <c r="N32" s="734"/>
      <c r="O32" s="734"/>
      <c r="P32" s="734"/>
      <c r="Q32" s="735"/>
      <c r="R32" s="642" t="s">
        <v>128</v>
      </c>
      <c r="S32" s="643"/>
      <c r="T32" s="643"/>
      <c r="U32" s="643"/>
      <c r="V32" s="643"/>
      <c r="W32" s="643"/>
      <c r="X32" s="643"/>
      <c r="Y32" s="644"/>
      <c r="Z32" s="675" t="s">
        <v>246</v>
      </c>
      <c r="AA32" s="675"/>
      <c r="AB32" s="675"/>
      <c r="AC32" s="675"/>
      <c r="AD32" s="676" t="s">
        <v>128</v>
      </c>
      <c r="AE32" s="676"/>
      <c r="AF32" s="676"/>
      <c r="AG32" s="676"/>
      <c r="AH32" s="676"/>
      <c r="AI32" s="676"/>
      <c r="AJ32" s="676"/>
      <c r="AK32" s="676"/>
      <c r="AL32" s="645" t="s">
        <v>128</v>
      </c>
      <c r="AM32" s="646"/>
      <c r="AN32" s="646"/>
      <c r="AO32" s="677"/>
      <c r="AP32" s="720"/>
      <c r="AQ32" s="721"/>
      <c r="AR32" s="721"/>
      <c r="AS32" s="721"/>
      <c r="AT32" s="725"/>
      <c r="AU32" s="230" t="s">
        <v>310</v>
      </c>
      <c r="AV32" s="230"/>
      <c r="AW32" s="230"/>
      <c r="AX32" s="639" t="s">
        <v>311</v>
      </c>
      <c r="AY32" s="640"/>
      <c r="AZ32" s="640"/>
      <c r="BA32" s="640"/>
      <c r="BB32" s="640"/>
      <c r="BC32" s="640"/>
      <c r="BD32" s="640"/>
      <c r="BE32" s="640"/>
      <c r="BF32" s="641"/>
      <c r="BG32" s="715">
        <v>99.1</v>
      </c>
      <c r="BH32" s="661"/>
      <c r="BI32" s="661"/>
      <c r="BJ32" s="661"/>
      <c r="BK32" s="661"/>
      <c r="BL32" s="661"/>
      <c r="BM32" s="646">
        <v>98.1</v>
      </c>
      <c r="BN32" s="707"/>
      <c r="BO32" s="707"/>
      <c r="BP32" s="707"/>
      <c r="BQ32" s="688"/>
      <c r="BR32" s="715">
        <v>99.6</v>
      </c>
      <c r="BS32" s="661"/>
      <c r="BT32" s="661"/>
      <c r="BU32" s="661"/>
      <c r="BV32" s="661"/>
      <c r="BW32" s="661"/>
      <c r="BX32" s="646">
        <v>98.2</v>
      </c>
      <c r="BY32" s="707"/>
      <c r="BZ32" s="707"/>
      <c r="CA32" s="707"/>
      <c r="CB32" s="688"/>
      <c r="CD32" s="731"/>
      <c r="CE32" s="732"/>
      <c r="CF32" s="681" t="s">
        <v>312</v>
      </c>
      <c r="CG32" s="682"/>
      <c r="CH32" s="682"/>
      <c r="CI32" s="682"/>
      <c r="CJ32" s="682"/>
      <c r="CK32" s="682"/>
      <c r="CL32" s="682"/>
      <c r="CM32" s="682"/>
      <c r="CN32" s="682"/>
      <c r="CO32" s="682"/>
      <c r="CP32" s="682"/>
      <c r="CQ32" s="683"/>
      <c r="CR32" s="642" t="s">
        <v>136</v>
      </c>
      <c r="CS32" s="643"/>
      <c r="CT32" s="643"/>
      <c r="CU32" s="643"/>
      <c r="CV32" s="643"/>
      <c r="CW32" s="643"/>
      <c r="CX32" s="643"/>
      <c r="CY32" s="644"/>
      <c r="CZ32" s="645" t="s">
        <v>136</v>
      </c>
      <c r="DA32" s="663"/>
      <c r="DB32" s="663"/>
      <c r="DC32" s="664"/>
      <c r="DD32" s="648" t="s">
        <v>128</v>
      </c>
      <c r="DE32" s="643"/>
      <c r="DF32" s="643"/>
      <c r="DG32" s="643"/>
      <c r="DH32" s="643"/>
      <c r="DI32" s="643"/>
      <c r="DJ32" s="643"/>
      <c r="DK32" s="644"/>
      <c r="DL32" s="648" t="s">
        <v>136</v>
      </c>
      <c r="DM32" s="643"/>
      <c r="DN32" s="643"/>
      <c r="DO32" s="643"/>
      <c r="DP32" s="643"/>
      <c r="DQ32" s="643"/>
      <c r="DR32" s="643"/>
      <c r="DS32" s="643"/>
      <c r="DT32" s="643"/>
      <c r="DU32" s="643"/>
      <c r="DV32" s="644"/>
      <c r="DW32" s="645" t="s">
        <v>128</v>
      </c>
      <c r="DX32" s="663"/>
      <c r="DY32" s="663"/>
      <c r="DZ32" s="663"/>
      <c r="EA32" s="663"/>
      <c r="EB32" s="663"/>
      <c r="EC32" s="684"/>
    </row>
    <row r="33" spans="2:133" ht="11.25" customHeight="1" x14ac:dyDescent="0.15">
      <c r="B33" s="639" t="s">
        <v>313</v>
      </c>
      <c r="C33" s="640"/>
      <c r="D33" s="640"/>
      <c r="E33" s="640"/>
      <c r="F33" s="640"/>
      <c r="G33" s="640"/>
      <c r="H33" s="640"/>
      <c r="I33" s="640"/>
      <c r="J33" s="640"/>
      <c r="K33" s="640"/>
      <c r="L33" s="640"/>
      <c r="M33" s="640"/>
      <c r="N33" s="640"/>
      <c r="O33" s="640"/>
      <c r="P33" s="640"/>
      <c r="Q33" s="641"/>
      <c r="R33" s="642">
        <v>125024</v>
      </c>
      <c r="S33" s="643"/>
      <c r="T33" s="643"/>
      <c r="U33" s="643"/>
      <c r="V33" s="643"/>
      <c r="W33" s="643"/>
      <c r="X33" s="643"/>
      <c r="Y33" s="644"/>
      <c r="Z33" s="675">
        <v>2.2999999999999998</v>
      </c>
      <c r="AA33" s="675"/>
      <c r="AB33" s="675"/>
      <c r="AC33" s="675"/>
      <c r="AD33" s="676" t="s">
        <v>128</v>
      </c>
      <c r="AE33" s="676"/>
      <c r="AF33" s="676"/>
      <c r="AG33" s="676"/>
      <c r="AH33" s="676"/>
      <c r="AI33" s="676"/>
      <c r="AJ33" s="676"/>
      <c r="AK33" s="676"/>
      <c r="AL33" s="645" t="s">
        <v>128</v>
      </c>
      <c r="AM33" s="646"/>
      <c r="AN33" s="646"/>
      <c r="AO33" s="677"/>
      <c r="AP33" s="722"/>
      <c r="AQ33" s="723"/>
      <c r="AR33" s="723"/>
      <c r="AS33" s="723"/>
      <c r="AT33" s="726"/>
      <c r="AU33" s="232"/>
      <c r="AV33" s="232"/>
      <c r="AW33" s="232"/>
      <c r="AX33" s="623" t="s">
        <v>314</v>
      </c>
      <c r="AY33" s="624"/>
      <c r="AZ33" s="624"/>
      <c r="BA33" s="624"/>
      <c r="BB33" s="624"/>
      <c r="BC33" s="624"/>
      <c r="BD33" s="624"/>
      <c r="BE33" s="624"/>
      <c r="BF33" s="625"/>
      <c r="BG33" s="706">
        <v>98.9</v>
      </c>
      <c r="BH33" s="627"/>
      <c r="BI33" s="627"/>
      <c r="BJ33" s="627"/>
      <c r="BK33" s="627"/>
      <c r="BL33" s="627"/>
      <c r="BM33" s="669">
        <v>97.3</v>
      </c>
      <c r="BN33" s="627"/>
      <c r="BO33" s="627"/>
      <c r="BP33" s="627"/>
      <c r="BQ33" s="671"/>
      <c r="BR33" s="706">
        <v>99.6</v>
      </c>
      <c r="BS33" s="627"/>
      <c r="BT33" s="627"/>
      <c r="BU33" s="627"/>
      <c r="BV33" s="627"/>
      <c r="BW33" s="627"/>
      <c r="BX33" s="669">
        <v>97.8</v>
      </c>
      <c r="BY33" s="627"/>
      <c r="BZ33" s="627"/>
      <c r="CA33" s="627"/>
      <c r="CB33" s="671"/>
      <c r="CD33" s="681" t="s">
        <v>315</v>
      </c>
      <c r="CE33" s="682"/>
      <c r="CF33" s="682"/>
      <c r="CG33" s="682"/>
      <c r="CH33" s="682"/>
      <c r="CI33" s="682"/>
      <c r="CJ33" s="682"/>
      <c r="CK33" s="682"/>
      <c r="CL33" s="682"/>
      <c r="CM33" s="682"/>
      <c r="CN33" s="682"/>
      <c r="CO33" s="682"/>
      <c r="CP33" s="682"/>
      <c r="CQ33" s="683"/>
      <c r="CR33" s="642">
        <v>3802149</v>
      </c>
      <c r="CS33" s="661"/>
      <c r="CT33" s="661"/>
      <c r="CU33" s="661"/>
      <c r="CV33" s="661"/>
      <c r="CW33" s="661"/>
      <c r="CX33" s="661"/>
      <c r="CY33" s="662"/>
      <c r="CZ33" s="645">
        <v>73.099999999999994</v>
      </c>
      <c r="DA33" s="663"/>
      <c r="DB33" s="663"/>
      <c r="DC33" s="664"/>
      <c r="DD33" s="648">
        <v>3002603</v>
      </c>
      <c r="DE33" s="661"/>
      <c r="DF33" s="661"/>
      <c r="DG33" s="661"/>
      <c r="DH33" s="661"/>
      <c r="DI33" s="661"/>
      <c r="DJ33" s="661"/>
      <c r="DK33" s="662"/>
      <c r="DL33" s="648">
        <v>545505</v>
      </c>
      <c r="DM33" s="661"/>
      <c r="DN33" s="661"/>
      <c r="DO33" s="661"/>
      <c r="DP33" s="661"/>
      <c r="DQ33" s="661"/>
      <c r="DR33" s="661"/>
      <c r="DS33" s="661"/>
      <c r="DT33" s="661"/>
      <c r="DU33" s="661"/>
      <c r="DV33" s="662"/>
      <c r="DW33" s="645">
        <v>29.8</v>
      </c>
      <c r="DX33" s="663"/>
      <c r="DY33" s="663"/>
      <c r="DZ33" s="663"/>
      <c r="EA33" s="663"/>
      <c r="EB33" s="663"/>
      <c r="EC33" s="684"/>
    </row>
    <row r="34" spans="2:133" ht="11.25" customHeight="1" x14ac:dyDescent="0.15">
      <c r="B34" s="639" t="s">
        <v>316</v>
      </c>
      <c r="C34" s="640"/>
      <c r="D34" s="640"/>
      <c r="E34" s="640"/>
      <c r="F34" s="640"/>
      <c r="G34" s="640"/>
      <c r="H34" s="640"/>
      <c r="I34" s="640"/>
      <c r="J34" s="640"/>
      <c r="K34" s="640"/>
      <c r="L34" s="640"/>
      <c r="M34" s="640"/>
      <c r="N34" s="640"/>
      <c r="O34" s="640"/>
      <c r="P34" s="640"/>
      <c r="Q34" s="641"/>
      <c r="R34" s="642">
        <v>109497</v>
      </c>
      <c r="S34" s="643"/>
      <c r="T34" s="643"/>
      <c r="U34" s="643"/>
      <c r="V34" s="643"/>
      <c r="W34" s="643"/>
      <c r="X34" s="643"/>
      <c r="Y34" s="644"/>
      <c r="Z34" s="675">
        <v>2</v>
      </c>
      <c r="AA34" s="675"/>
      <c r="AB34" s="675"/>
      <c r="AC34" s="675"/>
      <c r="AD34" s="676" t="s">
        <v>128</v>
      </c>
      <c r="AE34" s="676"/>
      <c r="AF34" s="676"/>
      <c r="AG34" s="676"/>
      <c r="AH34" s="676"/>
      <c r="AI34" s="676"/>
      <c r="AJ34" s="676"/>
      <c r="AK34" s="676"/>
      <c r="AL34" s="645" t="s">
        <v>136</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317</v>
      </c>
      <c r="CE34" s="682"/>
      <c r="CF34" s="682"/>
      <c r="CG34" s="682"/>
      <c r="CH34" s="682"/>
      <c r="CI34" s="682"/>
      <c r="CJ34" s="682"/>
      <c r="CK34" s="682"/>
      <c r="CL34" s="682"/>
      <c r="CM34" s="682"/>
      <c r="CN34" s="682"/>
      <c r="CO34" s="682"/>
      <c r="CP34" s="682"/>
      <c r="CQ34" s="683"/>
      <c r="CR34" s="642">
        <v>911528</v>
      </c>
      <c r="CS34" s="643"/>
      <c r="CT34" s="643"/>
      <c r="CU34" s="643"/>
      <c r="CV34" s="643"/>
      <c r="CW34" s="643"/>
      <c r="CX34" s="643"/>
      <c r="CY34" s="644"/>
      <c r="CZ34" s="645">
        <v>17.5</v>
      </c>
      <c r="DA34" s="663"/>
      <c r="DB34" s="663"/>
      <c r="DC34" s="664"/>
      <c r="DD34" s="648">
        <v>659121</v>
      </c>
      <c r="DE34" s="643"/>
      <c r="DF34" s="643"/>
      <c r="DG34" s="643"/>
      <c r="DH34" s="643"/>
      <c r="DI34" s="643"/>
      <c r="DJ34" s="643"/>
      <c r="DK34" s="644"/>
      <c r="DL34" s="648">
        <v>258221</v>
      </c>
      <c r="DM34" s="643"/>
      <c r="DN34" s="643"/>
      <c r="DO34" s="643"/>
      <c r="DP34" s="643"/>
      <c r="DQ34" s="643"/>
      <c r="DR34" s="643"/>
      <c r="DS34" s="643"/>
      <c r="DT34" s="643"/>
      <c r="DU34" s="643"/>
      <c r="DV34" s="644"/>
      <c r="DW34" s="645">
        <v>14.1</v>
      </c>
      <c r="DX34" s="663"/>
      <c r="DY34" s="663"/>
      <c r="DZ34" s="663"/>
      <c r="EA34" s="663"/>
      <c r="EB34" s="663"/>
      <c r="EC34" s="684"/>
    </row>
    <row r="35" spans="2:133" ht="11.25" customHeight="1" x14ac:dyDescent="0.15">
      <c r="B35" s="639" t="s">
        <v>318</v>
      </c>
      <c r="C35" s="640"/>
      <c r="D35" s="640"/>
      <c r="E35" s="640"/>
      <c r="F35" s="640"/>
      <c r="G35" s="640"/>
      <c r="H35" s="640"/>
      <c r="I35" s="640"/>
      <c r="J35" s="640"/>
      <c r="K35" s="640"/>
      <c r="L35" s="640"/>
      <c r="M35" s="640"/>
      <c r="N35" s="640"/>
      <c r="O35" s="640"/>
      <c r="P35" s="640"/>
      <c r="Q35" s="641"/>
      <c r="R35" s="642">
        <v>145604</v>
      </c>
      <c r="S35" s="643"/>
      <c r="T35" s="643"/>
      <c r="U35" s="643"/>
      <c r="V35" s="643"/>
      <c r="W35" s="643"/>
      <c r="X35" s="643"/>
      <c r="Y35" s="644"/>
      <c r="Z35" s="675">
        <v>2.7</v>
      </c>
      <c r="AA35" s="675"/>
      <c r="AB35" s="675"/>
      <c r="AC35" s="675"/>
      <c r="AD35" s="676" t="s">
        <v>136</v>
      </c>
      <c r="AE35" s="676"/>
      <c r="AF35" s="676"/>
      <c r="AG35" s="676"/>
      <c r="AH35" s="676"/>
      <c r="AI35" s="676"/>
      <c r="AJ35" s="676"/>
      <c r="AK35" s="676"/>
      <c r="AL35" s="645" t="s">
        <v>128</v>
      </c>
      <c r="AM35" s="646"/>
      <c r="AN35" s="646"/>
      <c r="AO35" s="677"/>
      <c r="AP35" s="235"/>
      <c r="AQ35" s="703" t="s">
        <v>319</v>
      </c>
      <c r="AR35" s="704"/>
      <c r="AS35" s="704"/>
      <c r="AT35" s="704"/>
      <c r="AU35" s="704"/>
      <c r="AV35" s="704"/>
      <c r="AW35" s="704"/>
      <c r="AX35" s="704"/>
      <c r="AY35" s="704"/>
      <c r="AZ35" s="704"/>
      <c r="BA35" s="704"/>
      <c r="BB35" s="704"/>
      <c r="BC35" s="704"/>
      <c r="BD35" s="704"/>
      <c r="BE35" s="704"/>
      <c r="BF35" s="705"/>
      <c r="BG35" s="703" t="s">
        <v>320</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321</v>
      </c>
      <c r="CE35" s="682"/>
      <c r="CF35" s="682"/>
      <c r="CG35" s="682"/>
      <c r="CH35" s="682"/>
      <c r="CI35" s="682"/>
      <c r="CJ35" s="682"/>
      <c r="CK35" s="682"/>
      <c r="CL35" s="682"/>
      <c r="CM35" s="682"/>
      <c r="CN35" s="682"/>
      <c r="CO35" s="682"/>
      <c r="CP35" s="682"/>
      <c r="CQ35" s="683"/>
      <c r="CR35" s="642">
        <v>247630</v>
      </c>
      <c r="CS35" s="661"/>
      <c r="CT35" s="661"/>
      <c r="CU35" s="661"/>
      <c r="CV35" s="661"/>
      <c r="CW35" s="661"/>
      <c r="CX35" s="661"/>
      <c r="CY35" s="662"/>
      <c r="CZ35" s="645">
        <v>4.8</v>
      </c>
      <c r="DA35" s="663"/>
      <c r="DB35" s="663"/>
      <c r="DC35" s="664"/>
      <c r="DD35" s="648">
        <v>193103</v>
      </c>
      <c r="DE35" s="661"/>
      <c r="DF35" s="661"/>
      <c r="DG35" s="661"/>
      <c r="DH35" s="661"/>
      <c r="DI35" s="661"/>
      <c r="DJ35" s="661"/>
      <c r="DK35" s="662"/>
      <c r="DL35" s="648">
        <v>85008</v>
      </c>
      <c r="DM35" s="661"/>
      <c r="DN35" s="661"/>
      <c r="DO35" s="661"/>
      <c r="DP35" s="661"/>
      <c r="DQ35" s="661"/>
      <c r="DR35" s="661"/>
      <c r="DS35" s="661"/>
      <c r="DT35" s="661"/>
      <c r="DU35" s="661"/>
      <c r="DV35" s="662"/>
      <c r="DW35" s="645">
        <v>4.5999999999999996</v>
      </c>
      <c r="DX35" s="663"/>
      <c r="DY35" s="663"/>
      <c r="DZ35" s="663"/>
      <c r="EA35" s="663"/>
      <c r="EB35" s="663"/>
      <c r="EC35" s="684"/>
    </row>
    <row r="36" spans="2:133" ht="11.25" customHeight="1" x14ac:dyDescent="0.15">
      <c r="B36" s="639" t="s">
        <v>322</v>
      </c>
      <c r="C36" s="640"/>
      <c r="D36" s="640"/>
      <c r="E36" s="640"/>
      <c r="F36" s="640"/>
      <c r="G36" s="640"/>
      <c r="H36" s="640"/>
      <c r="I36" s="640"/>
      <c r="J36" s="640"/>
      <c r="K36" s="640"/>
      <c r="L36" s="640"/>
      <c r="M36" s="640"/>
      <c r="N36" s="640"/>
      <c r="O36" s="640"/>
      <c r="P36" s="640"/>
      <c r="Q36" s="641"/>
      <c r="R36" s="642">
        <v>1295373</v>
      </c>
      <c r="S36" s="643"/>
      <c r="T36" s="643"/>
      <c r="U36" s="643"/>
      <c r="V36" s="643"/>
      <c r="W36" s="643"/>
      <c r="X36" s="643"/>
      <c r="Y36" s="644"/>
      <c r="Z36" s="675">
        <v>24.2</v>
      </c>
      <c r="AA36" s="675"/>
      <c r="AB36" s="675"/>
      <c r="AC36" s="675"/>
      <c r="AD36" s="676" t="s">
        <v>136</v>
      </c>
      <c r="AE36" s="676"/>
      <c r="AF36" s="676"/>
      <c r="AG36" s="676"/>
      <c r="AH36" s="676"/>
      <c r="AI36" s="676"/>
      <c r="AJ36" s="676"/>
      <c r="AK36" s="676"/>
      <c r="AL36" s="645" t="s">
        <v>128</v>
      </c>
      <c r="AM36" s="646"/>
      <c r="AN36" s="646"/>
      <c r="AO36" s="677"/>
      <c r="AP36" s="235"/>
      <c r="AQ36" s="694" t="s">
        <v>323</v>
      </c>
      <c r="AR36" s="695"/>
      <c r="AS36" s="695"/>
      <c r="AT36" s="695"/>
      <c r="AU36" s="695"/>
      <c r="AV36" s="695"/>
      <c r="AW36" s="695"/>
      <c r="AX36" s="695"/>
      <c r="AY36" s="696"/>
      <c r="AZ36" s="697">
        <v>254196</v>
      </c>
      <c r="BA36" s="698"/>
      <c r="BB36" s="698"/>
      <c r="BC36" s="698"/>
      <c r="BD36" s="698"/>
      <c r="BE36" s="698"/>
      <c r="BF36" s="699"/>
      <c r="BG36" s="700" t="s">
        <v>324</v>
      </c>
      <c r="BH36" s="701"/>
      <c r="BI36" s="701"/>
      <c r="BJ36" s="701"/>
      <c r="BK36" s="701"/>
      <c r="BL36" s="701"/>
      <c r="BM36" s="701"/>
      <c r="BN36" s="701"/>
      <c r="BO36" s="701"/>
      <c r="BP36" s="701"/>
      <c r="BQ36" s="701"/>
      <c r="BR36" s="701"/>
      <c r="BS36" s="701"/>
      <c r="BT36" s="701"/>
      <c r="BU36" s="702"/>
      <c r="BV36" s="697">
        <v>55315</v>
      </c>
      <c r="BW36" s="698"/>
      <c r="BX36" s="698"/>
      <c r="BY36" s="698"/>
      <c r="BZ36" s="698"/>
      <c r="CA36" s="698"/>
      <c r="CB36" s="699"/>
      <c r="CD36" s="681" t="s">
        <v>325</v>
      </c>
      <c r="CE36" s="682"/>
      <c r="CF36" s="682"/>
      <c r="CG36" s="682"/>
      <c r="CH36" s="682"/>
      <c r="CI36" s="682"/>
      <c r="CJ36" s="682"/>
      <c r="CK36" s="682"/>
      <c r="CL36" s="682"/>
      <c r="CM36" s="682"/>
      <c r="CN36" s="682"/>
      <c r="CO36" s="682"/>
      <c r="CP36" s="682"/>
      <c r="CQ36" s="683"/>
      <c r="CR36" s="642">
        <v>643142</v>
      </c>
      <c r="CS36" s="643"/>
      <c r="CT36" s="643"/>
      <c r="CU36" s="643"/>
      <c r="CV36" s="643"/>
      <c r="CW36" s="643"/>
      <c r="CX36" s="643"/>
      <c r="CY36" s="644"/>
      <c r="CZ36" s="645">
        <v>12.4</v>
      </c>
      <c r="DA36" s="663"/>
      <c r="DB36" s="663"/>
      <c r="DC36" s="664"/>
      <c r="DD36" s="648">
        <v>425517</v>
      </c>
      <c r="DE36" s="643"/>
      <c r="DF36" s="643"/>
      <c r="DG36" s="643"/>
      <c r="DH36" s="643"/>
      <c r="DI36" s="643"/>
      <c r="DJ36" s="643"/>
      <c r="DK36" s="644"/>
      <c r="DL36" s="648">
        <v>47496</v>
      </c>
      <c r="DM36" s="643"/>
      <c r="DN36" s="643"/>
      <c r="DO36" s="643"/>
      <c r="DP36" s="643"/>
      <c r="DQ36" s="643"/>
      <c r="DR36" s="643"/>
      <c r="DS36" s="643"/>
      <c r="DT36" s="643"/>
      <c r="DU36" s="643"/>
      <c r="DV36" s="644"/>
      <c r="DW36" s="645">
        <v>2.6</v>
      </c>
      <c r="DX36" s="663"/>
      <c r="DY36" s="663"/>
      <c r="DZ36" s="663"/>
      <c r="EA36" s="663"/>
      <c r="EB36" s="663"/>
      <c r="EC36" s="684"/>
    </row>
    <row r="37" spans="2:133" ht="11.25" customHeight="1" x14ac:dyDescent="0.15">
      <c r="B37" s="639" t="s">
        <v>326</v>
      </c>
      <c r="C37" s="640"/>
      <c r="D37" s="640"/>
      <c r="E37" s="640"/>
      <c r="F37" s="640"/>
      <c r="G37" s="640"/>
      <c r="H37" s="640"/>
      <c r="I37" s="640"/>
      <c r="J37" s="640"/>
      <c r="K37" s="640"/>
      <c r="L37" s="640"/>
      <c r="M37" s="640"/>
      <c r="N37" s="640"/>
      <c r="O37" s="640"/>
      <c r="P37" s="640"/>
      <c r="Q37" s="641"/>
      <c r="R37" s="642">
        <v>376845</v>
      </c>
      <c r="S37" s="643"/>
      <c r="T37" s="643"/>
      <c r="U37" s="643"/>
      <c r="V37" s="643"/>
      <c r="W37" s="643"/>
      <c r="X37" s="643"/>
      <c r="Y37" s="644"/>
      <c r="Z37" s="675">
        <v>7</v>
      </c>
      <c r="AA37" s="675"/>
      <c r="AB37" s="675"/>
      <c r="AC37" s="675"/>
      <c r="AD37" s="676" t="s">
        <v>128</v>
      </c>
      <c r="AE37" s="676"/>
      <c r="AF37" s="676"/>
      <c r="AG37" s="676"/>
      <c r="AH37" s="676"/>
      <c r="AI37" s="676"/>
      <c r="AJ37" s="676"/>
      <c r="AK37" s="676"/>
      <c r="AL37" s="645" t="s">
        <v>128</v>
      </c>
      <c r="AM37" s="646"/>
      <c r="AN37" s="646"/>
      <c r="AO37" s="677"/>
      <c r="AQ37" s="685" t="s">
        <v>327</v>
      </c>
      <c r="AR37" s="686"/>
      <c r="AS37" s="686"/>
      <c r="AT37" s="686"/>
      <c r="AU37" s="686"/>
      <c r="AV37" s="686"/>
      <c r="AW37" s="686"/>
      <c r="AX37" s="686"/>
      <c r="AY37" s="687"/>
      <c r="AZ37" s="642">
        <v>64368</v>
      </c>
      <c r="BA37" s="643"/>
      <c r="BB37" s="643"/>
      <c r="BC37" s="643"/>
      <c r="BD37" s="661"/>
      <c r="BE37" s="661"/>
      <c r="BF37" s="688"/>
      <c r="BG37" s="681" t="s">
        <v>328</v>
      </c>
      <c r="BH37" s="682"/>
      <c r="BI37" s="682"/>
      <c r="BJ37" s="682"/>
      <c r="BK37" s="682"/>
      <c r="BL37" s="682"/>
      <c r="BM37" s="682"/>
      <c r="BN37" s="682"/>
      <c r="BO37" s="682"/>
      <c r="BP37" s="682"/>
      <c r="BQ37" s="682"/>
      <c r="BR37" s="682"/>
      <c r="BS37" s="682"/>
      <c r="BT37" s="682"/>
      <c r="BU37" s="683"/>
      <c r="BV37" s="642">
        <v>54562</v>
      </c>
      <c r="BW37" s="643"/>
      <c r="BX37" s="643"/>
      <c r="BY37" s="643"/>
      <c r="BZ37" s="643"/>
      <c r="CA37" s="643"/>
      <c r="CB37" s="689"/>
      <c r="CD37" s="681" t="s">
        <v>329</v>
      </c>
      <c r="CE37" s="682"/>
      <c r="CF37" s="682"/>
      <c r="CG37" s="682"/>
      <c r="CH37" s="682"/>
      <c r="CI37" s="682"/>
      <c r="CJ37" s="682"/>
      <c r="CK37" s="682"/>
      <c r="CL37" s="682"/>
      <c r="CM37" s="682"/>
      <c r="CN37" s="682"/>
      <c r="CO37" s="682"/>
      <c r="CP37" s="682"/>
      <c r="CQ37" s="683"/>
      <c r="CR37" s="642">
        <v>312</v>
      </c>
      <c r="CS37" s="661"/>
      <c r="CT37" s="661"/>
      <c r="CU37" s="661"/>
      <c r="CV37" s="661"/>
      <c r="CW37" s="661"/>
      <c r="CX37" s="661"/>
      <c r="CY37" s="662"/>
      <c r="CZ37" s="645">
        <v>0</v>
      </c>
      <c r="DA37" s="663"/>
      <c r="DB37" s="663"/>
      <c r="DC37" s="664"/>
      <c r="DD37" s="648">
        <v>312</v>
      </c>
      <c r="DE37" s="661"/>
      <c r="DF37" s="661"/>
      <c r="DG37" s="661"/>
      <c r="DH37" s="661"/>
      <c r="DI37" s="661"/>
      <c r="DJ37" s="661"/>
      <c r="DK37" s="662"/>
      <c r="DL37" s="648">
        <v>312</v>
      </c>
      <c r="DM37" s="661"/>
      <c r="DN37" s="661"/>
      <c r="DO37" s="661"/>
      <c r="DP37" s="661"/>
      <c r="DQ37" s="661"/>
      <c r="DR37" s="661"/>
      <c r="DS37" s="661"/>
      <c r="DT37" s="661"/>
      <c r="DU37" s="661"/>
      <c r="DV37" s="662"/>
      <c r="DW37" s="645">
        <v>0</v>
      </c>
      <c r="DX37" s="663"/>
      <c r="DY37" s="663"/>
      <c r="DZ37" s="663"/>
      <c r="EA37" s="663"/>
      <c r="EB37" s="663"/>
      <c r="EC37" s="684"/>
    </row>
    <row r="38" spans="2:133" ht="11.25" customHeight="1" x14ac:dyDescent="0.15">
      <c r="B38" s="639" t="s">
        <v>330</v>
      </c>
      <c r="C38" s="640"/>
      <c r="D38" s="640"/>
      <c r="E38" s="640"/>
      <c r="F38" s="640"/>
      <c r="G38" s="640"/>
      <c r="H38" s="640"/>
      <c r="I38" s="640"/>
      <c r="J38" s="640"/>
      <c r="K38" s="640"/>
      <c r="L38" s="640"/>
      <c r="M38" s="640"/>
      <c r="N38" s="640"/>
      <c r="O38" s="640"/>
      <c r="P38" s="640"/>
      <c r="Q38" s="641"/>
      <c r="R38" s="642">
        <v>359667</v>
      </c>
      <c r="S38" s="643"/>
      <c r="T38" s="643"/>
      <c r="U38" s="643"/>
      <c r="V38" s="643"/>
      <c r="W38" s="643"/>
      <c r="X38" s="643"/>
      <c r="Y38" s="644"/>
      <c r="Z38" s="675">
        <v>6.7</v>
      </c>
      <c r="AA38" s="675"/>
      <c r="AB38" s="675"/>
      <c r="AC38" s="675"/>
      <c r="AD38" s="676">
        <v>76</v>
      </c>
      <c r="AE38" s="676"/>
      <c r="AF38" s="676"/>
      <c r="AG38" s="676"/>
      <c r="AH38" s="676"/>
      <c r="AI38" s="676"/>
      <c r="AJ38" s="676"/>
      <c r="AK38" s="676"/>
      <c r="AL38" s="645">
        <v>0</v>
      </c>
      <c r="AM38" s="646"/>
      <c r="AN38" s="646"/>
      <c r="AO38" s="677"/>
      <c r="AQ38" s="685" t="s">
        <v>331</v>
      </c>
      <c r="AR38" s="686"/>
      <c r="AS38" s="686"/>
      <c r="AT38" s="686"/>
      <c r="AU38" s="686"/>
      <c r="AV38" s="686"/>
      <c r="AW38" s="686"/>
      <c r="AX38" s="686"/>
      <c r="AY38" s="687"/>
      <c r="AZ38" s="642">
        <v>56311</v>
      </c>
      <c r="BA38" s="643"/>
      <c r="BB38" s="643"/>
      <c r="BC38" s="643"/>
      <c r="BD38" s="661"/>
      <c r="BE38" s="661"/>
      <c r="BF38" s="688"/>
      <c r="BG38" s="681" t="s">
        <v>332</v>
      </c>
      <c r="BH38" s="682"/>
      <c r="BI38" s="682"/>
      <c r="BJ38" s="682"/>
      <c r="BK38" s="682"/>
      <c r="BL38" s="682"/>
      <c r="BM38" s="682"/>
      <c r="BN38" s="682"/>
      <c r="BO38" s="682"/>
      <c r="BP38" s="682"/>
      <c r="BQ38" s="682"/>
      <c r="BR38" s="682"/>
      <c r="BS38" s="682"/>
      <c r="BT38" s="682"/>
      <c r="BU38" s="683"/>
      <c r="BV38" s="642">
        <v>187</v>
      </c>
      <c r="BW38" s="643"/>
      <c r="BX38" s="643"/>
      <c r="BY38" s="643"/>
      <c r="BZ38" s="643"/>
      <c r="CA38" s="643"/>
      <c r="CB38" s="689"/>
      <c r="CD38" s="681" t="s">
        <v>333</v>
      </c>
      <c r="CE38" s="682"/>
      <c r="CF38" s="682"/>
      <c r="CG38" s="682"/>
      <c r="CH38" s="682"/>
      <c r="CI38" s="682"/>
      <c r="CJ38" s="682"/>
      <c r="CK38" s="682"/>
      <c r="CL38" s="682"/>
      <c r="CM38" s="682"/>
      <c r="CN38" s="682"/>
      <c r="CO38" s="682"/>
      <c r="CP38" s="682"/>
      <c r="CQ38" s="683"/>
      <c r="CR38" s="642">
        <v>254196</v>
      </c>
      <c r="CS38" s="643"/>
      <c r="CT38" s="643"/>
      <c r="CU38" s="643"/>
      <c r="CV38" s="643"/>
      <c r="CW38" s="643"/>
      <c r="CX38" s="643"/>
      <c r="CY38" s="644"/>
      <c r="CZ38" s="645">
        <v>4.9000000000000004</v>
      </c>
      <c r="DA38" s="663"/>
      <c r="DB38" s="663"/>
      <c r="DC38" s="664"/>
      <c r="DD38" s="648">
        <v>244202</v>
      </c>
      <c r="DE38" s="643"/>
      <c r="DF38" s="643"/>
      <c r="DG38" s="643"/>
      <c r="DH38" s="643"/>
      <c r="DI38" s="643"/>
      <c r="DJ38" s="643"/>
      <c r="DK38" s="644"/>
      <c r="DL38" s="648">
        <v>154780</v>
      </c>
      <c r="DM38" s="643"/>
      <c r="DN38" s="643"/>
      <c r="DO38" s="643"/>
      <c r="DP38" s="643"/>
      <c r="DQ38" s="643"/>
      <c r="DR38" s="643"/>
      <c r="DS38" s="643"/>
      <c r="DT38" s="643"/>
      <c r="DU38" s="643"/>
      <c r="DV38" s="644"/>
      <c r="DW38" s="645">
        <v>8.5</v>
      </c>
      <c r="DX38" s="663"/>
      <c r="DY38" s="663"/>
      <c r="DZ38" s="663"/>
      <c r="EA38" s="663"/>
      <c r="EB38" s="663"/>
      <c r="EC38" s="684"/>
    </row>
    <row r="39" spans="2:133" ht="11.25" customHeight="1" x14ac:dyDescent="0.15">
      <c r="B39" s="639" t="s">
        <v>334</v>
      </c>
      <c r="C39" s="640"/>
      <c r="D39" s="640"/>
      <c r="E39" s="640"/>
      <c r="F39" s="640"/>
      <c r="G39" s="640"/>
      <c r="H39" s="640"/>
      <c r="I39" s="640"/>
      <c r="J39" s="640"/>
      <c r="K39" s="640"/>
      <c r="L39" s="640"/>
      <c r="M39" s="640"/>
      <c r="N39" s="640"/>
      <c r="O39" s="640"/>
      <c r="P39" s="640"/>
      <c r="Q39" s="641"/>
      <c r="R39" s="642">
        <v>196975</v>
      </c>
      <c r="S39" s="643"/>
      <c r="T39" s="643"/>
      <c r="U39" s="643"/>
      <c r="V39" s="643"/>
      <c r="W39" s="643"/>
      <c r="X39" s="643"/>
      <c r="Y39" s="644"/>
      <c r="Z39" s="675">
        <v>3.7</v>
      </c>
      <c r="AA39" s="675"/>
      <c r="AB39" s="675"/>
      <c r="AC39" s="675"/>
      <c r="AD39" s="676" t="s">
        <v>128</v>
      </c>
      <c r="AE39" s="676"/>
      <c r="AF39" s="676"/>
      <c r="AG39" s="676"/>
      <c r="AH39" s="676"/>
      <c r="AI39" s="676"/>
      <c r="AJ39" s="676"/>
      <c r="AK39" s="676"/>
      <c r="AL39" s="645" t="s">
        <v>136</v>
      </c>
      <c r="AM39" s="646"/>
      <c r="AN39" s="646"/>
      <c r="AO39" s="677"/>
      <c r="AQ39" s="685" t="s">
        <v>335</v>
      </c>
      <c r="AR39" s="686"/>
      <c r="AS39" s="686"/>
      <c r="AT39" s="686"/>
      <c r="AU39" s="686"/>
      <c r="AV39" s="686"/>
      <c r="AW39" s="686"/>
      <c r="AX39" s="686"/>
      <c r="AY39" s="687"/>
      <c r="AZ39" s="642">
        <v>9796</v>
      </c>
      <c r="BA39" s="643"/>
      <c r="BB39" s="643"/>
      <c r="BC39" s="643"/>
      <c r="BD39" s="661"/>
      <c r="BE39" s="661"/>
      <c r="BF39" s="688"/>
      <c r="BG39" s="681" t="s">
        <v>336</v>
      </c>
      <c r="BH39" s="682"/>
      <c r="BI39" s="682"/>
      <c r="BJ39" s="682"/>
      <c r="BK39" s="682"/>
      <c r="BL39" s="682"/>
      <c r="BM39" s="682"/>
      <c r="BN39" s="682"/>
      <c r="BO39" s="682"/>
      <c r="BP39" s="682"/>
      <c r="BQ39" s="682"/>
      <c r="BR39" s="682"/>
      <c r="BS39" s="682"/>
      <c r="BT39" s="682"/>
      <c r="BU39" s="683"/>
      <c r="BV39" s="642">
        <v>315</v>
      </c>
      <c r="BW39" s="643"/>
      <c r="BX39" s="643"/>
      <c r="BY39" s="643"/>
      <c r="BZ39" s="643"/>
      <c r="CA39" s="643"/>
      <c r="CB39" s="689"/>
      <c r="CD39" s="681" t="s">
        <v>337</v>
      </c>
      <c r="CE39" s="682"/>
      <c r="CF39" s="682"/>
      <c r="CG39" s="682"/>
      <c r="CH39" s="682"/>
      <c r="CI39" s="682"/>
      <c r="CJ39" s="682"/>
      <c r="CK39" s="682"/>
      <c r="CL39" s="682"/>
      <c r="CM39" s="682"/>
      <c r="CN39" s="682"/>
      <c r="CO39" s="682"/>
      <c r="CP39" s="682"/>
      <c r="CQ39" s="683"/>
      <c r="CR39" s="642">
        <v>1545653</v>
      </c>
      <c r="CS39" s="661"/>
      <c r="CT39" s="661"/>
      <c r="CU39" s="661"/>
      <c r="CV39" s="661"/>
      <c r="CW39" s="661"/>
      <c r="CX39" s="661"/>
      <c r="CY39" s="662"/>
      <c r="CZ39" s="645">
        <v>29.7</v>
      </c>
      <c r="DA39" s="663"/>
      <c r="DB39" s="663"/>
      <c r="DC39" s="664"/>
      <c r="DD39" s="648">
        <v>1480660</v>
      </c>
      <c r="DE39" s="661"/>
      <c r="DF39" s="661"/>
      <c r="DG39" s="661"/>
      <c r="DH39" s="661"/>
      <c r="DI39" s="661"/>
      <c r="DJ39" s="661"/>
      <c r="DK39" s="662"/>
      <c r="DL39" s="648" t="s">
        <v>128</v>
      </c>
      <c r="DM39" s="661"/>
      <c r="DN39" s="661"/>
      <c r="DO39" s="661"/>
      <c r="DP39" s="661"/>
      <c r="DQ39" s="661"/>
      <c r="DR39" s="661"/>
      <c r="DS39" s="661"/>
      <c r="DT39" s="661"/>
      <c r="DU39" s="661"/>
      <c r="DV39" s="662"/>
      <c r="DW39" s="645" t="s">
        <v>136</v>
      </c>
      <c r="DX39" s="663"/>
      <c r="DY39" s="663"/>
      <c r="DZ39" s="663"/>
      <c r="EA39" s="663"/>
      <c r="EB39" s="663"/>
      <c r="EC39" s="684"/>
    </row>
    <row r="40" spans="2:133" ht="11.25" customHeight="1" x14ac:dyDescent="0.15">
      <c r="B40" s="639" t="s">
        <v>338</v>
      </c>
      <c r="C40" s="640"/>
      <c r="D40" s="640"/>
      <c r="E40" s="640"/>
      <c r="F40" s="640"/>
      <c r="G40" s="640"/>
      <c r="H40" s="640"/>
      <c r="I40" s="640"/>
      <c r="J40" s="640"/>
      <c r="K40" s="640"/>
      <c r="L40" s="640"/>
      <c r="M40" s="640"/>
      <c r="N40" s="640"/>
      <c r="O40" s="640"/>
      <c r="P40" s="640"/>
      <c r="Q40" s="641"/>
      <c r="R40" s="642" t="s">
        <v>246</v>
      </c>
      <c r="S40" s="643"/>
      <c r="T40" s="643"/>
      <c r="U40" s="643"/>
      <c r="V40" s="643"/>
      <c r="W40" s="643"/>
      <c r="X40" s="643"/>
      <c r="Y40" s="644"/>
      <c r="Z40" s="675" t="s">
        <v>136</v>
      </c>
      <c r="AA40" s="675"/>
      <c r="AB40" s="675"/>
      <c r="AC40" s="675"/>
      <c r="AD40" s="676" t="s">
        <v>128</v>
      </c>
      <c r="AE40" s="676"/>
      <c r="AF40" s="676"/>
      <c r="AG40" s="676"/>
      <c r="AH40" s="676"/>
      <c r="AI40" s="676"/>
      <c r="AJ40" s="676"/>
      <c r="AK40" s="676"/>
      <c r="AL40" s="645" t="s">
        <v>128</v>
      </c>
      <c r="AM40" s="646"/>
      <c r="AN40" s="646"/>
      <c r="AO40" s="677"/>
      <c r="AQ40" s="685" t="s">
        <v>339</v>
      </c>
      <c r="AR40" s="686"/>
      <c r="AS40" s="686"/>
      <c r="AT40" s="686"/>
      <c r="AU40" s="686"/>
      <c r="AV40" s="686"/>
      <c r="AW40" s="686"/>
      <c r="AX40" s="686"/>
      <c r="AY40" s="687"/>
      <c r="AZ40" s="642" t="s">
        <v>136</v>
      </c>
      <c r="BA40" s="643"/>
      <c r="BB40" s="643"/>
      <c r="BC40" s="643"/>
      <c r="BD40" s="661"/>
      <c r="BE40" s="661"/>
      <c r="BF40" s="688"/>
      <c r="BG40" s="690" t="s">
        <v>340</v>
      </c>
      <c r="BH40" s="691"/>
      <c r="BI40" s="691"/>
      <c r="BJ40" s="691"/>
      <c r="BK40" s="691"/>
      <c r="BL40" s="236"/>
      <c r="BM40" s="682" t="s">
        <v>341</v>
      </c>
      <c r="BN40" s="682"/>
      <c r="BO40" s="682"/>
      <c r="BP40" s="682"/>
      <c r="BQ40" s="682"/>
      <c r="BR40" s="682"/>
      <c r="BS40" s="682"/>
      <c r="BT40" s="682"/>
      <c r="BU40" s="683"/>
      <c r="BV40" s="642">
        <v>134</v>
      </c>
      <c r="BW40" s="643"/>
      <c r="BX40" s="643"/>
      <c r="BY40" s="643"/>
      <c r="BZ40" s="643"/>
      <c r="CA40" s="643"/>
      <c r="CB40" s="689"/>
      <c r="CD40" s="681" t="s">
        <v>342</v>
      </c>
      <c r="CE40" s="682"/>
      <c r="CF40" s="682"/>
      <c r="CG40" s="682"/>
      <c r="CH40" s="682"/>
      <c r="CI40" s="682"/>
      <c r="CJ40" s="682"/>
      <c r="CK40" s="682"/>
      <c r="CL40" s="682"/>
      <c r="CM40" s="682"/>
      <c r="CN40" s="682"/>
      <c r="CO40" s="682"/>
      <c r="CP40" s="682"/>
      <c r="CQ40" s="683"/>
      <c r="CR40" s="642">
        <v>200000</v>
      </c>
      <c r="CS40" s="643"/>
      <c r="CT40" s="643"/>
      <c r="CU40" s="643"/>
      <c r="CV40" s="643"/>
      <c r="CW40" s="643"/>
      <c r="CX40" s="643"/>
      <c r="CY40" s="644"/>
      <c r="CZ40" s="645">
        <v>3.8</v>
      </c>
      <c r="DA40" s="663"/>
      <c r="DB40" s="663"/>
      <c r="DC40" s="664"/>
      <c r="DD40" s="648" t="s">
        <v>246</v>
      </c>
      <c r="DE40" s="643"/>
      <c r="DF40" s="643"/>
      <c r="DG40" s="643"/>
      <c r="DH40" s="643"/>
      <c r="DI40" s="643"/>
      <c r="DJ40" s="643"/>
      <c r="DK40" s="644"/>
      <c r="DL40" s="648" t="s">
        <v>128</v>
      </c>
      <c r="DM40" s="643"/>
      <c r="DN40" s="643"/>
      <c r="DO40" s="643"/>
      <c r="DP40" s="643"/>
      <c r="DQ40" s="643"/>
      <c r="DR40" s="643"/>
      <c r="DS40" s="643"/>
      <c r="DT40" s="643"/>
      <c r="DU40" s="643"/>
      <c r="DV40" s="644"/>
      <c r="DW40" s="645" t="s">
        <v>128</v>
      </c>
      <c r="DX40" s="663"/>
      <c r="DY40" s="663"/>
      <c r="DZ40" s="663"/>
      <c r="EA40" s="663"/>
      <c r="EB40" s="663"/>
      <c r="EC40" s="684"/>
    </row>
    <row r="41" spans="2:133" ht="11.25" customHeight="1" x14ac:dyDescent="0.15">
      <c r="B41" s="639" t="s">
        <v>343</v>
      </c>
      <c r="C41" s="640"/>
      <c r="D41" s="640"/>
      <c r="E41" s="640"/>
      <c r="F41" s="640"/>
      <c r="G41" s="640"/>
      <c r="H41" s="640"/>
      <c r="I41" s="640"/>
      <c r="J41" s="640"/>
      <c r="K41" s="640"/>
      <c r="L41" s="640"/>
      <c r="M41" s="640"/>
      <c r="N41" s="640"/>
      <c r="O41" s="640"/>
      <c r="P41" s="640"/>
      <c r="Q41" s="641"/>
      <c r="R41" s="642" t="s">
        <v>136</v>
      </c>
      <c r="S41" s="643"/>
      <c r="T41" s="643"/>
      <c r="U41" s="643"/>
      <c r="V41" s="643"/>
      <c r="W41" s="643"/>
      <c r="X41" s="643"/>
      <c r="Y41" s="644"/>
      <c r="Z41" s="675" t="s">
        <v>136</v>
      </c>
      <c r="AA41" s="675"/>
      <c r="AB41" s="675"/>
      <c r="AC41" s="675"/>
      <c r="AD41" s="676" t="s">
        <v>136</v>
      </c>
      <c r="AE41" s="676"/>
      <c r="AF41" s="676"/>
      <c r="AG41" s="676"/>
      <c r="AH41" s="676"/>
      <c r="AI41" s="676"/>
      <c r="AJ41" s="676"/>
      <c r="AK41" s="676"/>
      <c r="AL41" s="645" t="s">
        <v>136</v>
      </c>
      <c r="AM41" s="646"/>
      <c r="AN41" s="646"/>
      <c r="AO41" s="677"/>
      <c r="AQ41" s="685" t="s">
        <v>344</v>
      </c>
      <c r="AR41" s="686"/>
      <c r="AS41" s="686"/>
      <c r="AT41" s="686"/>
      <c r="AU41" s="686"/>
      <c r="AV41" s="686"/>
      <c r="AW41" s="686"/>
      <c r="AX41" s="686"/>
      <c r="AY41" s="687"/>
      <c r="AZ41" s="642">
        <v>61171</v>
      </c>
      <c r="BA41" s="643"/>
      <c r="BB41" s="643"/>
      <c r="BC41" s="643"/>
      <c r="BD41" s="661"/>
      <c r="BE41" s="661"/>
      <c r="BF41" s="688"/>
      <c r="BG41" s="690"/>
      <c r="BH41" s="691"/>
      <c r="BI41" s="691"/>
      <c r="BJ41" s="691"/>
      <c r="BK41" s="691"/>
      <c r="BL41" s="236"/>
      <c r="BM41" s="682" t="s">
        <v>345</v>
      </c>
      <c r="BN41" s="682"/>
      <c r="BO41" s="682"/>
      <c r="BP41" s="682"/>
      <c r="BQ41" s="682"/>
      <c r="BR41" s="682"/>
      <c r="BS41" s="682"/>
      <c r="BT41" s="682"/>
      <c r="BU41" s="683"/>
      <c r="BV41" s="642">
        <v>4</v>
      </c>
      <c r="BW41" s="643"/>
      <c r="BX41" s="643"/>
      <c r="BY41" s="643"/>
      <c r="BZ41" s="643"/>
      <c r="CA41" s="643"/>
      <c r="CB41" s="689"/>
      <c r="CD41" s="681" t="s">
        <v>346</v>
      </c>
      <c r="CE41" s="682"/>
      <c r="CF41" s="682"/>
      <c r="CG41" s="682"/>
      <c r="CH41" s="682"/>
      <c r="CI41" s="682"/>
      <c r="CJ41" s="682"/>
      <c r="CK41" s="682"/>
      <c r="CL41" s="682"/>
      <c r="CM41" s="682"/>
      <c r="CN41" s="682"/>
      <c r="CO41" s="682"/>
      <c r="CP41" s="682"/>
      <c r="CQ41" s="683"/>
      <c r="CR41" s="642" t="s">
        <v>128</v>
      </c>
      <c r="CS41" s="661"/>
      <c r="CT41" s="661"/>
      <c r="CU41" s="661"/>
      <c r="CV41" s="661"/>
      <c r="CW41" s="661"/>
      <c r="CX41" s="661"/>
      <c r="CY41" s="662"/>
      <c r="CZ41" s="645" t="s">
        <v>128</v>
      </c>
      <c r="DA41" s="663"/>
      <c r="DB41" s="663"/>
      <c r="DC41" s="664"/>
      <c r="DD41" s="648" t="s">
        <v>136</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347</v>
      </c>
      <c r="C42" s="640"/>
      <c r="D42" s="640"/>
      <c r="E42" s="640"/>
      <c r="F42" s="640"/>
      <c r="G42" s="640"/>
      <c r="H42" s="640"/>
      <c r="I42" s="640"/>
      <c r="J42" s="640"/>
      <c r="K42" s="640"/>
      <c r="L42" s="640"/>
      <c r="M42" s="640"/>
      <c r="N42" s="640"/>
      <c r="O42" s="640"/>
      <c r="P42" s="640"/>
      <c r="Q42" s="641"/>
      <c r="R42" s="642">
        <v>56316</v>
      </c>
      <c r="S42" s="643"/>
      <c r="T42" s="643"/>
      <c r="U42" s="643"/>
      <c r="V42" s="643"/>
      <c r="W42" s="643"/>
      <c r="X42" s="643"/>
      <c r="Y42" s="644"/>
      <c r="Z42" s="675">
        <v>1.1000000000000001</v>
      </c>
      <c r="AA42" s="675"/>
      <c r="AB42" s="675"/>
      <c r="AC42" s="675"/>
      <c r="AD42" s="676" t="s">
        <v>128</v>
      </c>
      <c r="AE42" s="676"/>
      <c r="AF42" s="676"/>
      <c r="AG42" s="676"/>
      <c r="AH42" s="676"/>
      <c r="AI42" s="676"/>
      <c r="AJ42" s="676"/>
      <c r="AK42" s="676"/>
      <c r="AL42" s="645" t="s">
        <v>128</v>
      </c>
      <c r="AM42" s="646"/>
      <c r="AN42" s="646"/>
      <c r="AO42" s="677"/>
      <c r="AQ42" s="678" t="s">
        <v>348</v>
      </c>
      <c r="AR42" s="679"/>
      <c r="AS42" s="679"/>
      <c r="AT42" s="679"/>
      <c r="AU42" s="679"/>
      <c r="AV42" s="679"/>
      <c r="AW42" s="679"/>
      <c r="AX42" s="679"/>
      <c r="AY42" s="680"/>
      <c r="AZ42" s="626">
        <v>62550</v>
      </c>
      <c r="BA42" s="665"/>
      <c r="BB42" s="665"/>
      <c r="BC42" s="665"/>
      <c r="BD42" s="627"/>
      <c r="BE42" s="627"/>
      <c r="BF42" s="671"/>
      <c r="BG42" s="692"/>
      <c r="BH42" s="693"/>
      <c r="BI42" s="693"/>
      <c r="BJ42" s="693"/>
      <c r="BK42" s="693"/>
      <c r="BL42" s="237"/>
      <c r="BM42" s="672" t="s">
        <v>349</v>
      </c>
      <c r="BN42" s="672"/>
      <c r="BO42" s="672"/>
      <c r="BP42" s="672"/>
      <c r="BQ42" s="672"/>
      <c r="BR42" s="672"/>
      <c r="BS42" s="672"/>
      <c r="BT42" s="672"/>
      <c r="BU42" s="673"/>
      <c r="BV42" s="626">
        <v>382</v>
      </c>
      <c r="BW42" s="665"/>
      <c r="BX42" s="665"/>
      <c r="BY42" s="665"/>
      <c r="BZ42" s="665"/>
      <c r="CA42" s="665"/>
      <c r="CB42" s="674"/>
      <c r="CD42" s="639" t="s">
        <v>350</v>
      </c>
      <c r="CE42" s="640"/>
      <c r="CF42" s="640"/>
      <c r="CG42" s="640"/>
      <c r="CH42" s="640"/>
      <c r="CI42" s="640"/>
      <c r="CJ42" s="640"/>
      <c r="CK42" s="640"/>
      <c r="CL42" s="640"/>
      <c r="CM42" s="640"/>
      <c r="CN42" s="640"/>
      <c r="CO42" s="640"/>
      <c r="CP42" s="640"/>
      <c r="CQ42" s="641"/>
      <c r="CR42" s="642">
        <v>515668</v>
      </c>
      <c r="CS42" s="643"/>
      <c r="CT42" s="643"/>
      <c r="CU42" s="643"/>
      <c r="CV42" s="643"/>
      <c r="CW42" s="643"/>
      <c r="CX42" s="643"/>
      <c r="CY42" s="644"/>
      <c r="CZ42" s="645">
        <v>9.9</v>
      </c>
      <c r="DA42" s="646"/>
      <c r="DB42" s="646"/>
      <c r="DC42" s="647"/>
      <c r="DD42" s="648">
        <v>126883</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351</v>
      </c>
      <c r="C43" s="624"/>
      <c r="D43" s="624"/>
      <c r="E43" s="624"/>
      <c r="F43" s="624"/>
      <c r="G43" s="624"/>
      <c r="H43" s="624"/>
      <c r="I43" s="624"/>
      <c r="J43" s="624"/>
      <c r="K43" s="624"/>
      <c r="L43" s="624"/>
      <c r="M43" s="624"/>
      <c r="N43" s="624"/>
      <c r="O43" s="624"/>
      <c r="P43" s="624"/>
      <c r="Q43" s="625"/>
      <c r="R43" s="626">
        <v>5348482</v>
      </c>
      <c r="S43" s="665"/>
      <c r="T43" s="665"/>
      <c r="U43" s="665"/>
      <c r="V43" s="665"/>
      <c r="W43" s="665"/>
      <c r="X43" s="665"/>
      <c r="Y43" s="666"/>
      <c r="Z43" s="667">
        <v>100</v>
      </c>
      <c r="AA43" s="667"/>
      <c r="AB43" s="667"/>
      <c r="AC43" s="667"/>
      <c r="AD43" s="668">
        <v>1774939</v>
      </c>
      <c r="AE43" s="668"/>
      <c r="AF43" s="668"/>
      <c r="AG43" s="668"/>
      <c r="AH43" s="668"/>
      <c r="AI43" s="668"/>
      <c r="AJ43" s="668"/>
      <c r="AK43" s="668"/>
      <c r="AL43" s="629">
        <v>100</v>
      </c>
      <c r="AM43" s="669"/>
      <c r="AN43" s="669"/>
      <c r="AO43" s="670"/>
      <c r="BV43" s="238"/>
      <c r="BW43" s="238"/>
      <c r="BX43" s="238"/>
      <c r="BY43" s="238"/>
      <c r="BZ43" s="238"/>
      <c r="CA43" s="238"/>
      <c r="CB43" s="238"/>
      <c r="CD43" s="639" t="s">
        <v>352</v>
      </c>
      <c r="CE43" s="640"/>
      <c r="CF43" s="640"/>
      <c r="CG43" s="640"/>
      <c r="CH43" s="640"/>
      <c r="CI43" s="640"/>
      <c r="CJ43" s="640"/>
      <c r="CK43" s="640"/>
      <c r="CL43" s="640"/>
      <c r="CM43" s="640"/>
      <c r="CN43" s="640"/>
      <c r="CO43" s="640"/>
      <c r="CP43" s="640"/>
      <c r="CQ43" s="641"/>
      <c r="CR43" s="642">
        <v>12147</v>
      </c>
      <c r="CS43" s="661"/>
      <c r="CT43" s="661"/>
      <c r="CU43" s="661"/>
      <c r="CV43" s="661"/>
      <c r="CW43" s="661"/>
      <c r="CX43" s="661"/>
      <c r="CY43" s="662"/>
      <c r="CZ43" s="645">
        <v>0.2</v>
      </c>
      <c r="DA43" s="663"/>
      <c r="DB43" s="663"/>
      <c r="DC43" s="664"/>
      <c r="DD43" s="648">
        <v>4620</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300</v>
      </c>
      <c r="CE44" s="656"/>
      <c r="CF44" s="639" t="s">
        <v>353</v>
      </c>
      <c r="CG44" s="640"/>
      <c r="CH44" s="640"/>
      <c r="CI44" s="640"/>
      <c r="CJ44" s="640"/>
      <c r="CK44" s="640"/>
      <c r="CL44" s="640"/>
      <c r="CM44" s="640"/>
      <c r="CN44" s="640"/>
      <c r="CO44" s="640"/>
      <c r="CP44" s="640"/>
      <c r="CQ44" s="641"/>
      <c r="CR44" s="642">
        <v>515644</v>
      </c>
      <c r="CS44" s="643"/>
      <c r="CT44" s="643"/>
      <c r="CU44" s="643"/>
      <c r="CV44" s="643"/>
      <c r="CW44" s="643"/>
      <c r="CX44" s="643"/>
      <c r="CY44" s="644"/>
      <c r="CZ44" s="645">
        <v>9.9</v>
      </c>
      <c r="DA44" s="646"/>
      <c r="DB44" s="646"/>
      <c r="DC44" s="647"/>
      <c r="DD44" s="648">
        <v>126859</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354</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355</v>
      </c>
      <c r="CG45" s="640"/>
      <c r="CH45" s="640"/>
      <c r="CI45" s="640"/>
      <c r="CJ45" s="640"/>
      <c r="CK45" s="640"/>
      <c r="CL45" s="640"/>
      <c r="CM45" s="640"/>
      <c r="CN45" s="640"/>
      <c r="CO45" s="640"/>
      <c r="CP45" s="640"/>
      <c r="CQ45" s="641"/>
      <c r="CR45" s="642">
        <v>257898</v>
      </c>
      <c r="CS45" s="661"/>
      <c r="CT45" s="661"/>
      <c r="CU45" s="661"/>
      <c r="CV45" s="661"/>
      <c r="CW45" s="661"/>
      <c r="CX45" s="661"/>
      <c r="CY45" s="662"/>
      <c r="CZ45" s="645">
        <v>5</v>
      </c>
      <c r="DA45" s="663"/>
      <c r="DB45" s="663"/>
      <c r="DC45" s="664"/>
      <c r="DD45" s="648">
        <v>16433</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356</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357</v>
      </c>
      <c r="CG46" s="640"/>
      <c r="CH46" s="640"/>
      <c r="CI46" s="640"/>
      <c r="CJ46" s="640"/>
      <c r="CK46" s="640"/>
      <c r="CL46" s="640"/>
      <c r="CM46" s="640"/>
      <c r="CN46" s="640"/>
      <c r="CO46" s="640"/>
      <c r="CP46" s="640"/>
      <c r="CQ46" s="641"/>
      <c r="CR46" s="642">
        <v>248852</v>
      </c>
      <c r="CS46" s="643"/>
      <c r="CT46" s="643"/>
      <c r="CU46" s="643"/>
      <c r="CV46" s="643"/>
      <c r="CW46" s="643"/>
      <c r="CX46" s="643"/>
      <c r="CY46" s="644"/>
      <c r="CZ46" s="645">
        <v>4.8</v>
      </c>
      <c r="DA46" s="646"/>
      <c r="DB46" s="646"/>
      <c r="DC46" s="647"/>
      <c r="DD46" s="648">
        <v>106482</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358</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359</v>
      </c>
      <c r="CG47" s="640"/>
      <c r="CH47" s="640"/>
      <c r="CI47" s="640"/>
      <c r="CJ47" s="640"/>
      <c r="CK47" s="640"/>
      <c r="CL47" s="640"/>
      <c r="CM47" s="640"/>
      <c r="CN47" s="640"/>
      <c r="CO47" s="640"/>
      <c r="CP47" s="640"/>
      <c r="CQ47" s="641"/>
      <c r="CR47" s="642">
        <v>24</v>
      </c>
      <c r="CS47" s="661"/>
      <c r="CT47" s="661"/>
      <c r="CU47" s="661"/>
      <c r="CV47" s="661"/>
      <c r="CW47" s="661"/>
      <c r="CX47" s="661"/>
      <c r="CY47" s="662"/>
      <c r="CZ47" s="645">
        <v>0</v>
      </c>
      <c r="DA47" s="663"/>
      <c r="DB47" s="663"/>
      <c r="DC47" s="664"/>
      <c r="DD47" s="648">
        <v>24</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360</v>
      </c>
      <c r="CG48" s="640"/>
      <c r="CH48" s="640"/>
      <c r="CI48" s="640"/>
      <c r="CJ48" s="640"/>
      <c r="CK48" s="640"/>
      <c r="CL48" s="640"/>
      <c r="CM48" s="640"/>
      <c r="CN48" s="640"/>
      <c r="CO48" s="640"/>
      <c r="CP48" s="640"/>
      <c r="CQ48" s="641"/>
      <c r="CR48" s="642" t="s">
        <v>128</v>
      </c>
      <c r="CS48" s="643"/>
      <c r="CT48" s="643"/>
      <c r="CU48" s="643"/>
      <c r="CV48" s="643"/>
      <c r="CW48" s="643"/>
      <c r="CX48" s="643"/>
      <c r="CY48" s="644"/>
      <c r="CZ48" s="645" t="s">
        <v>128</v>
      </c>
      <c r="DA48" s="646"/>
      <c r="DB48" s="646"/>
      <c r="DC48" s="647"/>
      <c r="DD48" s="648" t="s">
        <v>128</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361</v>
      </c>
      <c r="CE49" s="624"/>
      <c r="CF49" s="624"/>
      <c r="CG49" s="624"/>
      <c r="CH49" s="624"/>
      <c r="CI49" s="624"/>
      <c r="CJ49" s="624"/>
      <c r="CK49" s="624"/>
      <c r="CL49" s="624"/>
      <c r="CM49" s="624"/>
      <c r="CN49" s="624"/>
      <c r="CO49" s="624"/>
      <c r="CP49" s="624"/>
      <c r="CQ49" s="625"/>
      <c r="CR49" s="626">
        <v>5203416</v>
      </c>
      <c r="CS49" s="627"/>
      <c r="CT49" s="627"/>
      <c r="CU49" s="627"/>
      <c r="CV49" s="627"/>
      <c r="CW49" s="627"/>
      <c r="CX49" s="627"/>
      <c r="CY49" s="628"/>
      <c r="CZ49" s="629">
        <v>100</v>
      </c>
      <c r="DA49" s="630"/>
      <c r="DB49" s="630"/>
      <c r="DC49" s="631"/>
      <c r="DD49" s="632">
        <v>3927055</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4oxtSDnMTgOSVkIzhaKYRhlxUvxfBIAdhZDB3DSCfxqGcgjwgtPM2dpsPDq8yLTwJ/tZ7ahc1iLOgA4HoMSAuw==" saltValue="rG9YTxKVE21kVGir0NQze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362</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363</v>
      </c>
      <c r="DK2" s="1168"/>
      <c r="DL2" s="1168"/>
      <c r="DM2" s="1168"/>
      <c r="DN2" s="1168"/>
      <c r="DO2" s="1169"/>
      <c r="DP2" s="251"/>
      <c r="DQ2" s="1167" t="s">
        <v>364</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365</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366</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367</v>
      </c>
      <c r="B5" s="1053"/>
      <c r="C5" s="1053"/>
      <c r="D5" s="1053"/>
      <c r="E5" s="1053"/>
      <c r="F5" s="1053"/>
      <c r="G5" s="1053"/>
      <c r="H5" s="1053"/>
      <c r="I5" s="1053"/>
      <c r="J5" s="1053"/>
      <c r="K5" s="1053"/>
      <c r="L5" s="1053"/>
      <c r="M5" s="1053"/>
      <c r="N5" s="1053"/>
      <c r="O5" s="1053"/>
      <c r="P5" s="1054"/>
      <c r="Q5" s="1058" t="s">
        <v>368</v>
      </c>
      <c r="R5" s="1059"/>
      <c r="S5" s="1059"/>
      <c r="T5" s="1059"/>
      <c r="U5" s="1060"/>
      <c r="V5" s="1058" t="s">
        <v>369</v>
      </c>
      <c r="W5" s="1059"/>
      <c r="X5" s="1059"/>
      <c r="Y5" s="1059"/>
      <c r="Z5" s="1060"/>
      <c r="AA5" s="1058" t="s">
        <v>370</v>
      </c>
      <c r="AB5" s="1059"/>
      <c r="AC5" s="1059"/>
      <c r="AD5" s="1059"/>
      <c r="AE5" s="1059"/>
      <c r="AF5" s="1170" t="s">
        <v>371</v>
      </c>
      <c r="AG5" s="1059"/>
      <c r="AH5" s="1059"/>
      <c r="AI5" s="1059"/>
      <c r="AJ5" s="1074"/>
      <c r="AK5" s="1059" t="s">
        <v>372</v>
      </c>
      <c r="AL5" s="1059"/>
      <c r="AM5" s="1059"/>
      <c r="AN5" s="1059"/>
      <c r="AO5" s="1060"/>
      <c r="AP5" s="1058" t="s">
        <v>373</v>
      </c>
      <c r="AQ5" s="1059"/>
      <c r="AR5" s="1059"/>
      <c r="AS5" s="1059"/>
      <c r="AT5" s="1060"/>
      <c r="AU5" s="1058" t="s">
        <v>374</v>
      </c>
      <c r="AV5" s="1059"/>
      <c r="AW5" s="1059"/>
      <c r="AX5" s="1059"/>
      <c r="AY5" s="1074"/>
      <c r="AZ5" s="258"/>
      <c r="BA5" s="258"/>
      <c r="BB5" s="258"/>
      <c r="BC5" s="258"/>
      <c r="BD5" s="258"/>
      <c r="BE5" s="259"/>
      <c r="BF5" s="259"/>
      <c r="BG5" s="259"/>
      <c r="BH5" s="259"/>
      <c r="BI5" s="259"/>
      <c r="BJ5" s="259"/>
      <c r="BK5" s="259"/>
      <c r="BL5" s="259"/>
      <c r="BM5" s="259"/>
      <c r="BN5" s="259"/>
      <c r="BO5" s="259"/>
      <c r="BP5" s="259"/>
      <c r="BQ5" s="1052" t="s">
        <v>375</v>
      </c>
      <c r="BR5" s="1053"/>
      <c r="BS5" s="1053"/>
      <c r="BT5" s="1053"/>
      <c r="BU5" s="1053"/>
      <c r="BV5" s="1053"/>
      <c r="BW5" s="1053"/>
      <c r="BX5" s="1053"/>
      <c r="BY5" s="1053"/>
      <c r="BZ5" s="1053"/>
      <c r="CA5" s="1053"/>
      <c r="CB5" s="1053"/>
      <c r="CC5" s="1053"/>
      <c r="CD5" s="1053"/>
      <c r="CE5" s="1053"/>
      <c r="CF5" s="1053"/>
      <c r="CG5" s="1054"/>
      <c r="CH5" s="1058" t="s">
        <v>376</v>
      </c>
      <c r="CI5" s="1059"/>
      <c r="CJ5" s="1059"/>
      <c r="CK5" s="1059"/>
      <c r="CL5" s="1060"/>
      <c r="CM5" s="1058" t="s">
        <v>377</v>
      </c>
      <c r="CN5" s="1059"/>
      <c r="CO5" s="1059"/>
      <c r="CP5" s="1059"/>
      <c r="CQ5" s="1060"/>
      <c r="CR5" s="1058" t="s">
        <v>378</v>
      </c>
      <c r="CS5" s="1059"/>
      <c r="CT5" s="1059"/>
      <c r="CU5" s="1059"/>
      <c r="CV5" s="1060"/>
      <c r="CW5" s="1058" t="s">
        <v>379</v>
      </c>
      <c r="CX5" s="1059"/>
      <c r="CY5" s="1059"/>
      <c r="CZ5" s="1059"/>
      <c r="DA5" s="1060"/>
      <c r="DB5" s="1058" t="s">
        <v>380</v>
      </c>
      <c r="DC5" s="1059"/>
      <c r="DD5" s="1059"/>
      <c r="DE5" s="1059"/>
      <c r="DF5" s="1060"/>
      <c r="DG5" s="1155" t="s">
        <v>381</v>
      </c>
      <c r="DH5" s="1156"/>
      <c r="DI5" s="1156"/>
      <c r="DJ5" s="1156"/>
      <c r="DK5" s="1157"/>
      <c r="DL5" s="1155" t="s">
        <v>382</v>
      </c>
      <c r="DM5" s="1156"/>
      <c r="DN5" s="1156"/>
      <c r="DO5" s="1156"/>
      <c r="DP5" s="1157"/>
      <c r="DQ5" s="1058" t="s">
        <v>383</v>
      </c>
      <c r="DR5" s="1059"/>
      <c r="DS5" s="1059"/>
      <c r="DT5" s="1059"/>
      <c r="DU5" s="1060"/>
      <c r="DV5" s="1058" t="s">
        <v>374</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384</v>
      </c>
      <c r="C7" s="1108"/>
      <c r="D7" s="1108"/>
      <c r="E7" s="1108"/>
      <c r="F7" s="1108"/>
      <c r="G7" s="1108"/>
      <c r="H7" s="1108"/>
      <c r="I7" s="1108"/>
      <c r="J7" s="1108"/>
      <c r="K7" s="1108"/>
      <c r="L7" s="1108"/>
      <c r="M7" s="1108"/>
      <c r="N7" s="1108"/>
      <c r="O7" s="1108"/>
      <c r="P7" s="1109"/>
      <c r="Q7" s="1161">
        <v>5348</v>
      </c>
      <c r="R7" s="1162"/>
      <c r="S7" s="1162"/>
      <c r="T7" s="1162"/>
      <c r="U7" s="1162"/>
      <c r="V7" s="1162">
        <v>5203</v>
      </c>
      <c r="W7" s="1162"/>
      <c r="X7" s="1162"/>
      <c r="Y7" s="1162"/>
      <c r="Z7" s="1162"/>
      <c r="AA7" s="1162">
        <v>145</v>
      </c>
      <c r="AB7" s="1162"/>
      <c r="AC7" s="1162"/>
      <c r="AD7" s="1162"/>
      <c r="AE7" s="1163"/>
      <c r="AF7" s="1164">
        <v>112</v>
      </c>
      <c r="AG7" s="1165"/>
      <c r="AH7" s="1165"/>
      <c r="AI7" s="1165"/>
      <c r="AJ7" s="1166"/>
      <c r="AK7" s="1148">
        <v>1295</v>
      </c>
      <c r="AL7" s="1149"/>
      <c r="AM7" s="1149"/>
      <c r="AN7" s="1149"/>
      <c r="AO7" s="1149"/>
      <c r="AP7" s="1149">
        <v>3646</v>
      </c>
      <c r="AQ7" s="1149"/>
      <c r="AR7" s="1149"/>
      <c r="AS7" s="1149"/>
      <c r="AT7" s="1149"/>
      <c r="AU7" s="1150" t="s">
        <v>593</v>
      </c>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t="s">
        <v>599</v>
      </c>
      <c r="BT7" s="1153"/>
      <c r="BU7" s="1153"/>
      <c r="BV7" s="1153"/>
      <c r="BW7" s="1153"/>
      <c r="BX7" s="1153"/>
      <c r="BY7" s="1153"/>
      <c r="BZ7" s="1153"/>
      <c r="CA7" s="1153"/>
      <c r="CB7" s="1153"/>
      <c r="CC7" s="1153"/>
      <c r="CD7" s="1153"/>
      <c r="CE7" s="1153"/>
      <c r="CF7" s="1153"/>
      <c r="CG7" s="1154"/>
      <c r="CH7" s="1145">
        <v>-26</v>
      </c>
      <c r="CI7" s="1146"/>
      <c r="CJ7" s="1146"/>
      <c r="CK7" s="1146"/>
      <c r="CL7" s="1147"/>
      <c r="CM7" s="1145">
        <v>328</v>
      </c>
      <c r="CN7" s="1146"/>
      <c r="CO7" s="1146"/>
      <c r="CP7" s="1146"/>
      <c r="CQ7" s="1147"/>
      <c r="CR7" s="1145">
        <v>5</v>
      </c>
      <c r="CS7" s="1146"/>
      <c r="CT7" s="1146"/>
      <c r="CU7" s="1146"/>
      <c r="CV7" s="1147"/>
      <c r="CW7" s="1145">
        <v>8</v>
      </c>
      <c r="CX7" s="1146"/>
      <c r="CY7" s="1146"/>
      <c r="CZ7" s="1146"/>
      <c r="DA7" s="1147"/>
      <c r="DB7" s="1145" t="s">
        <v>594</v>
      </c>
      <c r="DC7" s="1146"/>
      <c r="DD7" s="1146"/>
      <c r="DE7" s="1146"/>
      <c r="DF7" s="1147"/>
      <c r="DG7" s="1145" t="s">
        <v>594</v>
      </c>
      <c r="DH7" s="1146"/>
      <c r="DI7" s="1146"/>
      <c r="DJ7" s="1146"/>
      <c r="DK7" s="1147"/>
      <c r="DL7" s="1145" t="s">
        <v>594</v>
      </c>
      <c r="DM7" s="1146"/>
      <c r="DN7" s="1146"/>
      <c r="DO7" s="1146"/>
      <c r="DP7" s="1147"/>
      <c r="DQ7" s="1145" t="s">
        <v>594</v>
      </c>
      <c r="DR7" s="1146"/>
      <c r="DS7" s="1146"/>
      <c r="DT7" s="1146"/>
      <c r="DU7" s="1147"/>
      <c r="DV7" s="1172"/>
      <c r="DW7" s="1173"/>
      <c r="DX7" s="1173"/>
      <c r="DY7" s="1173"/>
      <c r="DZ7" s="1174"/>
      <c r="EA7" s="256"/>
    </row>
    <row r="8" spans="1:131" s="257" customFormat="1" ht="26.25" customHeight="1" x14ac:dyDescent="0.15">
      <c r="A8" s="263">
        <v>2</v>
      </c>
      <c r="B8" s="1094"/>
      <c r="C8" s="1095"/>
      <c r="D8" s="1095"/>
      <c r="E8" s="1095"/>
      <c r="F8" s="1095"/>
      <c r="G8" s="1095"/>
      <c r="H8" s="1095"/>
      <c r="I8" s="1095"/>
      <c r="J8" s="1095"/>
      <c r="K8" s="1095"/>
      <c r="L8" s="1095"/>
      <c r="M8" s="1095"/>
      <c r="N8" s="1095"/>
      <c r="O8" s="1095"/>
      <c r="P8" s="1096"/>
      <c r="Q8" s="1100"/>
      <c r="R8" s="1101"/>
      <c r="S8" s="1101"/>
      <c r="T8" s="1101"/>
      <c r="U8" s="1101"/>
      <c r="V8" s="1101"/>
      <c r="W8" s="1101"/>
      <c r="X8" s="1101"/>
      <c r="Y8" s="1101"/>
      <c r="Z8" s="1101"/>
      <c r="AA8" s="1101"/>
      <c r="AB8" s="1101"/>
      <c r="AC8" s="1101"/>
      <c r="AD8" s="1101"/>
      <c r="AE8" s="1102"/>
      <c r="AF8" s="1076"/>
      <c r="AG8" s="1077"/>
      <c r="AH8" s="1077"/>
      <c r="AI8" s="1077"/>
      <c r="AJ8" s="1078"/>
      <c r="AK8" s="1143"/>
      <c r="AL8" s="1144"/>
      <c r="AM8" s="1144"/>
      <c r="AN8" s="1144"/>
      <c r="AO8" s="1144"/>
      <c r="AP8" s="1144"/>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t="s">
        <v>600</v>
      </c>
      <c r="BT8" s="1072"/>
      <c r="BU8" s="1072"/>
      <c r="BV8" s="1072"/>
      <c r="BW8" s="1072"/>
      <c r="BX8" s="1072"/>
      <c r="BY8" s="1072"/>
      <c r="BZ8" s="1072"/>
      <c r="CA8" s="1072"/>
      <c r="CB8" s="1072"/>
      <c r="CC8" s="1072"/>
      <c r="CD8" s="1072"/>
      <c r="CE8" s="1072"/>
      <c r="CF8" s="1072"/>
      <c r="CG8" s="1073"/>
      <c r="CH8" s="1046">
        <v>-4</v>
      </c>
      <c r="CI8" s="1047"/>
      <c r="CJ8" s="1047"/>
      <c r="CK8" s="1047"/>
      <c r="CL8" s="1048"/>
      <c r="CM8" s="1046">
        <v>164</v>
      </c>
      <c r="CN8" s="1047"/>
      <c r="CO8" s="1047"/>
      <c r="CP8" s="1047"/>
      <c r="CQ8" s="1048"/>
      <c r="CR8" s="1046">
        <v>10</v>
      </c>
      <c r="CS8" s="1047"/>
      <c r="CT8" s="1047"/>
      <c r="CU8" s="1047"/>
      <c r="CV8" s="1048"/>
      <c r="CW8" s="1046" t="s">
        <v>594</v>
      </c>
      <c r="CX8" s="1047"/>
      <c r="CY8" s="1047"/>
      <c r="CZ8" s="1047"/>
      <c r="DA8" s="1048"/>
      <c r="DB8" s="1046" t="s">
        <v>594</v>
      </c>
      <c r="DC8" s="1047"/>
      <c r="DD8" s="1047"/>
      <c r="DE8" s="1047"/>
      <c r="DF8" s="1048"/>
      <c r="DG8" s="1046" t="s">
        <v>594</v>
      </c>
      <c r="DH8" s="1047"/>
      <c r="DI8" s="1047"/>
      <c r="DJ8" s="1047"/>
      <c r="DK8" s="1048"/>
      <c r="DL8" s="1046" t="s">
        <v>594</v>
      </c>
      <c r="DM8" s="1047"/>
      <c r="DN8" s="1047"/>
      <c r="DO8" s="1047"/>
      <c r="DP8" s="1048"/>
      <c r="DQ8" s="1046" t="s">
        <v>594</v>
      </c>
      <c r="DR8" s="1047"/>
      <c r="DS8" s="1047"/>
      <c r="DT8" s="1047"/>
      <c r="DU8" s="1048"/>
      <c r="DV8" s="1049"/>
      <c r="DW8" s="1050"/>
      <c r="DX8" s="1050"/>
      <c r="DY8" s="1050"/>
      <c r="DZ8" s="1051"/>
      <c r="EA8" s="256"/>
    </row>
    <row r="9" spans="1:131" s="257" customFormat="1" ht="26.25" customHeight="1" x14ac:dyDescent="0.15">
      <c r="A9" s="263">
        <v>3</v>
      </c>
      <c r="B9" s="1094"/>
      <c r="C9" s="1095"/>
      <c r="D9" s="1095"/>
      <c r="E9" s="1095"/>
      <c r="F9" s="1095"/>
      <c r="G9" s="1095"/>
      <c r="H9" s="1095"/>
      <c r="I9" s="1095"/>
      <c r="J9" s="1095"/>
      <c r="K9" s="1095"/>
      <c r="L9" s="1095"/>
      <c r="M9" s="1095"/>
      <c r="N9" s="1095"/>
      <c r="O9" s="1095"/>
      <c r="P9" s="1096"/>
      <c r="Q9" s="1100"/>
      <c r="R9" s="1101"/>
      <c r="S9" s="1101"/>
      <c r="T9" s="1101"/>
      <c r="U9" s="1101"/>
      <c r="V9" s="1101"/>
      <c r="W9" s="1101"/>
      <c r="X9" s="1101"/>
      <c r="Y9" s="1101"/>
      <c r="Z9" s="1101"/>
      <c r="AA9" s="1101"/>
      <c r="AB9" s="1101"/>
      <c r="AC9" s="1101"/>
      <c r="AD9" s="1101"/>
      <c r="AE9" s="1102"/>
      <c r="AF9" s="1076"/>
      <c r="AG9" s="1077"/>
      <c r="AH9" s="1077"/>
      <c r="AI9" s="1077"/>
      <c r="AJ9" s="1078"/>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t="s">
        <v>601</v>
      </c>
      <c r="BT9" s="1072"/>
      <c r="BU9" s="1072"/>
      <c r="BV9" s="1072"/>
      <c r="BW9" s="1072"/>
      <c r="BX9" s="1072"/>
      <c r="BY9" s="1072"/>
      <c r="BZ9" s="1072"/>
      <c r="CA9" s="1072"/>
      <c r="CB9" s="1072"/>
      <c r="CC9" s="1072"/>
      <c r="CD9" s="1072"/>
      <c r="CE9" s="1072"/>
      <c r="CF9" s="1072"/>
      <c r="CG9" s="1073"/>
      <c r="CH9" s="1046">
        <v>6</v>
      </c>
      <c r="CI9" s="1047"/>
      <c r="CJ9" s="1047"/>
      <c r="CK9" s="1047"/>
      <c r="CL9" s="1048"/>
      <c r="CM9" s="1046">
        <v>751</v>
      </c>
      <c r="CN9" s="1047"/>
      <c r="CO9" s="1047"/>
      <c r="CP9" s="1047"/>
      <c r="CQ9" s="1048"/>
      <c r="CR9" s="1046">
        <v>152</v>
      </c>
      <c r="CS9" s="1047"/>
      <c r="CT9" s="1047"/>
      <c r="CU9" s="1047"/>
      <c r="CV9" s="1048"/>
      <c r="CW9" s="1046">
        <v>18</v>
      </c>
      <c r="CX9" s="1047"/>
      <c r="CY9" s="1047"/>
      <c r="CZ9" s="1047"/>
      <c r="DA9" s="1048"/>
      <c r="DB9" s="1046" t="s">
        <v>594</v>
      </c>
      <c r="DC9" s="1047"/>
      <c r="DD9" s="1047"/>
      <c r="DE9" s="1047"/>
      <c r="DF9" s="1048"/>
      <c r="DG9" s="1046" t="s">
        <v>594</v>
      </c>
      <c r="DH9" s="1047"/>
      <c r="DI9" s="1047"/>
      <c r="DJ9" s="1047"/>
      <c r="DK9" s="1048"/>
      <c r="DL9" s="1046" t="s">
        <v>594</v>
      </c>
      <c r="DM9" s="1047"/>
      <c r="DN9" s="1047"/>
      <c r="DO9" s="1047"/>
      <c r="DP9" s="1048"/>
      <c r="DQ9" s="1046" t="s">
        <v>594</v>
      </c>
      <c r="DR9" s="1047"/>
      <c r="DS9" s="1047"/>
      <c r="DT9" s="1047"/>
      <c r="DU9" s="1048"/>
      <c r="DV9" s="1049"/>
      <c r="DW9" s="1050"/>
      <c r="DX9" s="1050"/>
      <c r="DY9" s="1050"/>
      <c r="DZ9" s="1051"/>
      <c r="EA9" s="256"/>
    </row>
    <row r="10" spans="1:131" s="257" customFormat="1" ht="26.25" customHeight="1" x14ac:dyDescent="0.15">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t="s">
        <v>602</v>
      </c>
      <c r="BT10" s="1072"/>
      <c r="BU10" s="1072"/>
      <c r="BV10" s="1072"/>
      <c r="BW10" s="1072"/>
      <c r="BX10" s="1072"/>
      <c r="BY10" s="1072"/>
      <c r="BZ10" s="1072"/>
      <c r="CA10" s="1072"/>
      <c r="CB10" s="1072"/>
      <c r="CC10" s="1072"/>
      <c r="CD10" s="1072"/>
      <c r="CE10" s="1072"/>
      <c r="CF10" s="1072"/>
      <c r="CG10" s="1073"/>
      <c r="CH10" s="1046">
        <v>-4</v>
      </c>
      <c r="CI10" s="1047"/>
      <c r="CJ10" s="1047"/>
      <c r="CK10" s="1047"/>
      <c r="CL10" s="1048"/>
      <c r="CM10" s="1046">
        <v>45</v>
      </c>
      <c r="CN10" s="1047"/>
      <c r="CO10" s="1047"/>
      <c r="CP10" s="1047"/>
      <c r="CQ10" s="1048"/>
      <c r="CR10" s="1046">
        <v>10</v>
      </c>
      <c r="CS10" s="1047"/>
      <c r="CT10" s="1047"/>
      <c r="CU10" s="1047"/>
      <c r="CV10" s="1048"/>
      <c r="CW10" s="1046" t="s">
        <v>594</v>
      </c>
      <c r="CX10" s="1047"/>
      <c r="CY10" s="1047"/>
      <c r="CZ10" s="1047"/>
      <c r="DA10" s="1048"/>
      <c r="DB10" s="1046" t="s">
        <v>594</v>
      </c>
      <c r="DC10" s="1047"/>
      <c r="DD10" s="1047"/>
      <c r="DE10" s="1047"/>
      <c r="DF10" s="1048"/>
      <c r="DG10" s="1046" t="s">
        <v>594</v>
      </c>
      <c r="DH10" s="1047"/>
      <c r="DI10" s="1047"/>
      <c r="DJ10" s="1047"/>
      <c r="DK10" s="1048"/>
      <c r="DL10" s="1046" t="s">
        <v>594</v>
      </c>
      <c r="DM10" s="1047"/>
      <c r="DN10" s="1047"/>
      <c r="DO10" s="1047"/>
      <c r="DP10" s="1048"/>
      <c r="DQ10" s="1046" t="s">
        <v>594</v>
      </c>
      <c r="DR10" s="1047"/>
      <c r="DS10" s="1047"/>
      <c r="DT10" s="1047"/>
      <c r="DU10" s="1048"/>
      <c r="DV10" s="1049"/>
      <c r="DW10" s="1050"/>
      <c r="DX10" s="1050"/>
      <c r="DY10" s="1050"/>
      <c r="DZ10" s="1051"/>
      <c r="EA10" s="256"/>
    </row>
    <row r="11" spans="1:131" s="257" customFormat="1" ht="26.25" customHeight="1" x14ac:dyDescent="0.15">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385</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386</v>
      </c>
      <c r="B23" s="1001" t="s">
        <v>387</v>
      </c>
      <c r="C23" s="1002"/>
      <c r="D23" s="1002"/>
      <c r="E23" s="1002"/>
      <c r="F23" s="1002"/>
      <c r="G23" s="1002"/>
      <c r="H23" s="1002"/>
      <c r="I23" s="1002"/>
      <c r="J23" s="1002"/>
      <c r="K23" s="1002"/>
      <c r="L23" s="1002"/>
      <c r="M23" s="1002"/>
      <c r="N23" s="1002"/>
      <c r="O23" s="1002"/>
      <c r="P23" s="1003"/>
      <c r="Q23" s="1125">
        <v>5348</v>
      </c>
      <c r="R23" s="1126"/>
      <c r="S23" s="1126"/>
      <c r="T23" s="1126"/>
      <c r="U23" s="1126"/>
      <c r="V23" s="1126">
        <v>5203</v>
      </c>
      <c r="W23" s="1126"/>
      <c r="X23" s="1126"/>
      <c r="Y23" s="1126"/>
      <c r="Z23" s="1126"/>
      <c r="AA23" s="1126">
        <v>145</v>
      </c>
      <c r="AB23" s="1126"/>
      <c r="AC23" s="1126"/>
      <c r="AD23" s="1126"/>
      <c r="AE23" s="1127"/>
      <c r="AF23" s="1128">
        <v>112</v>
      </c>
      <c r="AG23" s="1126"/>
      <c r="AH23" s="1126"/>
      <c r="AI23" s="1126"/>
      <c r="AJ23" s="1129"/>
      <c r="AK23" s="1130"/>
      <c r="AL23" s="1131"/>
      <c r="AM23" s="1131"/>
      <c r="AN23" s="1131"/>
      <c r="AO23" s="1131"/>
      <c r="AP23" s="1126">
        <v>3646</v>
      </c>
      <c r="AQ23" s="1126"/>
      <c r="AR23" s="1126"/>
      <c r="AS23" s="1126"/>
      <c r="AT23" s="1126"/>
      <c r="AU23" s="1132"/>
      <c r="AV23" s="1132"/>
      <c r="AW23" s="1132"/>
      <c r="AX23" s="1132"/>
      <c r="AY23" s="1133"/>
      <c r="AZ23" s="1122" t="s">
        <v>388</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389</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390</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367</v>
      </c>
      <c r="B26" s="1053"/>
      <c r="C26" s="1053"/>
      <c r="D26" s="1053"/>
      <c r="E26" s="1053"/>
      <c r="F26" s="1053"/>
      <c r="G26" s="1053"/>
      <c r="H26" s="1053"/>
      <c r="I26" s="1053"/>
      <c r="J26" s="1053"/>
      <c r="K26" s="1053"/>
      <c r="L26" s="1053"/>
      <c r="M26" s="1053"/>
      <c r="N26" s="1053"/>
      <c r="O26" s="1053"/>
      <c r="P26" s="1054"/>
      <c r="Q26" s="1058" t="s">
        <v>391</v>
      </c>
      <c r="R26" s="1059"/>
      <c r="S26" s="1059"/>
      <c r="T26" s="1059"/>
      <c r="U26" s="1060"/>
      <c r="V26" s="1058" t="s">
        <v>392</v>
      </c>
      <c r="W26" s="1059"/>
      <c r="X26" s="1059"/>
      <c r="Y26" s="1059"/>
      <c r="Z26" s="1060"/>
      <c r="AA26" s="1058" t="s">
        <v>393</v>
      </c>
      <c r="AB26" s="1059"/>
      <c r="AC26" s="1059"/>
      <c r="AD26" s="1059"/>
      <c r="AE26" s="1059"/>
      <c r="AF26" s="1116" t="s">
        <v>394</v>
      </c>
      <c r="AG26" s="1065"/>
      <c r="AH26" s="1065"/>
      <c r="AI26" s="1065"/>
      <c r="AJ26" s="1117"/>
      <c r="AK26" s="1059" t="s">
        <v>395</v>
      </c>
      <c r="AL26" s="1059"/>
      <c r="AM26" s="1059"/>
      <c r="AN26" s="1059"/>
      <c r="AO26" s="1060"/>
      <c r="AP26" s="1058" t="s">
        <v>396</v>
      </c>
      <c r="AQ26" s="1059"/>
      <c r="AR26" s="1059"/>
      <c r="AS26" s="1059"/>
      <c r="AT26" s="1060"/>
      <c r="AU26" s="1058" t="s">
        <v>397</v>
      </c>
      <c r="AV26" s="1059"/>
      <c r="AW26" s="1059"/>
      <c r="AX26" s="1059"/>
      <c r="AY26" s="1060"/>
      <c r="AZ26" s="1058" t="s">
        <v>398</v>
      </c>
      <c r="BA26" s="1059"/>
      <c r="BB26" s="1059"/>
      <c r="BC26" s="1059"/>
      <c r="BD26" s="1060"/>
      <c r="BE26" s="1058" t="s">
        <v>374</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399</v>
      </c>
      <c r="C28" s="1108"/>
      <c r="D28" s="1108"/>
      <c r="E28" s="1108"/>
      <c r="F28" s="1108"/>
      <c r="G28" s="1108"/>
      <c r="H28" s="1108"/>
      <c r="I28" s="1108"/>
      <c r="J28" s="1108"/>
      <c r="K28" s="1108"/>
      <c r="L28" s="1108"/>
      <c r="M28" s="1108"/>
      <c r="N28" s="1108"/>
      <c r="O28" s="1108"/>
      <c r="P28" s="1109"/>
      <c r="Q28" s="1110">
        <v>231</v>
      </c>
      <c r="R28" s="1111"/>
      <c r="S28" s="1111"/>
      <c r="T28" s="1111"/>
      <c r="U28" s="1111"/>
      <c r="V28" s="1111">
        <v>176</v>
      </c>
      <c r="W28" s="1111"/>
      <c r="X28" s="1111"/>
      <c r="Y28" s="1111"/>
      <c r="Z28" s="1111"/>
      <c r="AA28" s="1111">
        <v>55</v>
      </c>
      <c r="AB28" s="1111"/>
      <c r="AC28" s="1111"/>
      <c r="AD28" s="1111"/>
      <c r="AE28" s="1112"/>
      <c r="AF28" s="1113">
        <v>55</v>
      </c>
      <c r="AG28" s="1111"/>
      <c r="AH28" s="1111"/>
      <c r="AI28" s="1111"/>
      <c r="AJ28" s="1114"/>
      <c r="AK28" s="1115">
        <v>22</v>
      </c>
      <c r="AL28" s="1103"/>
      <c r="AM28" s="1103"/>
      <c r="AN28" s="1103"/>
      <c r="AO28" s="1103"/>
      <c r="AP28" s="1103" t="s">
        <v>594</v>
      </c>
      <c r="AQ28" s="1103"/>
      <c r="AR28" s="1103"/>
      <c r="AS28" s="1103"/>
      <c r="AT28" s="1103"/>
      <c r="AU28" s="1103" t="s">
        <v>594</v>
      </c>
      <c r="AV28" s="1103"/>
      <c r="AW28" s="1103"/>
      <c r="AX28" s="1103"/>
      <c r="AY28" s="1103"/>
      <c r="AZ28" s="1104" t="s">
        <v>594</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94" t="s">
        <v>400</v>
      </c>
      <c r="C29" s="1095"/>
      <c r="D29" s="1095"/>
      <c r="E29" s="1095"/>
      <c r="F29" s="1095"/>
      <c r="G29" s="1095"/>
      <c r="H29" s="1095"/>
      <c r="I29" s="1095"/>
      <c r="J29" s="1095"/>
      <c r="K29" s="1095"/>
      <c r="L29" s="1095"/>
      <c r="M29" s="1095"/>
      <c r="N29" s="1095"/>
      <c r="O29" s="1095"/>
      <c r="P29" s="1096"/>
      <c r="Q29" s="1100">
        <v>131</v>
      </c>
      <c r="R29" s="1101"/>
      <c r="S29" s="1101"/>
      <c r="T29" s="1101"/>
      <c r="U29" s="1101"/>
      <c r="V29" s="1101">
        <v>121</v>
      </c>
      <c r="W29" s="1101"/>
      <c r="X29" s="1101"/>
      <c r="Y29" s="1101"/>
      <c r="Z29" s="1101"/>
      <c r="AA29" s="1101">
        <v>10</v>
      </c>
      <c r="AB29" s="1101"/>
      <c r="AC29" s="1101"/>
      <c r="AD29" s="1101"/>
      <c r="AE29" s="1102"/>
      <c r="AF29" s="1076">
        <v>10</v>
      </c>
      <c r="AG29" s="1077"/>
      <c r="AH29" s="1077"/>
      <c r="AI29" s="1077"/>
      <c r="AJ29" s="1078"/>
      <c r="AK29" s="1037">
        <v>39</v>
      </c>
      <c r="AL29" s="1028"/>
      <c r="AM29" s="1028"/>
      <c r="AN29" s="1028"/>
      <c r="AO29" s="1028"/>
      <c r="AP29" s="1028">
        <v>122</v>
      </c>
      <c r="AQ29" s="1028"/>
      <c r="AR29" s="1028"/>
      <c r="AS29" s="1028"/>
      <c r="AT29" s="1028"/>
      <c r="AU29" s="1028">
        <v>28</v>
      </c>
      <c r="AV29" s="1028"/>
      <c r="AW29" s="1028"/>
      <c r="AX29" s="1028"/>
      <c r="AY29" s="1028"/>
      <c r="AZ29" s="1099" t="s">
        <v>594</v>
      </c>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94" t="s">
        <v>401</v>
      </c>
      <c r="C30" s="1095"/>
      <c r="D30" s="1095"/>
      <c r="E30" s="1095"/>
      <c r="F30" s="1095"/>
      <c r="G30" s="1095"/>
      <c r="H30" s="1095"/>
      <c r="I30" s="1095"/>
      <c r="J30" s="1095"/>
      <c r="K30" s="1095"/>
      <c r="L30" s="1095"/>
      <c r="M30" s="1095"/>
      <c r="N30" s="1095"/>
      <c r="O30" s="1095"/>
      <c r="P30" s="1096"/>
      <c r="Q30" s="1100">
        <v>244</v>
      </c>
      <c r="R30" s="1101"/>
      <c r="S30" s="1101"/>
      <c r="T30" s="1101"/>
      <c r="U30" s="1101"/>
      <c r="V30" s="1101">
        <v>193</v>
      </c>
      <c r="W30" s="1101"/>
      <c r="X30" s="1101"/>
      <c r="Y30" s="1101"/>
      <c r="Z30" s="1101"/>
      <c r="AA30" s="1101">
        <v>51</v>
      </c>
      <c r="AB30" s="1101"/>
      <c r="AC30" s="1101"/>
      <c r="AD30" s="1101"/>
      <c r="AE30" s="1102"/>
      <c r="AF30" s="1076">
        <v>51</v>
      </c>
      <c r="AG30" s="1077"/>
      <c r="AH30" s="1077"/>
      <c r="AI30" s="1077"/>
      <c r="AJ30" s="1078"/>
      <c r="AK30" s="1037">
        <v>32</v>
      </c>
      <c r="AL30" s="1028"/>
      <c r="AM30" s="1028"/>
      <c r="AN30" s="1028"/>
      <c r="AO30" s="1028"/>
      <c r="AP30" s="1028" t="s">
        <v>594</v>
      </c>
      <c r="AQ30" s="1028"/>
      <c r="AR30" s="1028"/>
      <c r="AS30" s="1028"/>
      <c r="AT30" s="1028"/>
      <c r="AU30" s="1028" t="s">
        <v>594</v>
      </c>
      <c r="AV30" s="1028"/>
      <c r="AW30" s="1028"/>
      <c r="AX30" s="1028"/>
      <c r="AY30" s="1028"/>
      <c r="AZ30" s="1099" t="s">
        <v>594</v>
      </c>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94" t="s">
        <v>402</v>
      </c>
      <c r="C31" s="1095"/>
      <c r="D31" s="1095"/>
      <c r="E31" s="1095"/>
      <c r="F31" s="1095"/>
      <c r="G31" s="1095"/>
      <c r="H31" s="1095"/>
      <c r="I31" s="1095"/>
      <c r="J31" s="1095"/>
      <c r="K31" s="1095"/>
      <c r="L31" s="1095"/>
      <c r="M31" s="1095"/>
      <c r="N31" s="1095"/>
      <c r="O31" s="1095"/>
      <c r="P31" s="1096"/>
      <c r="Q31" s="1100">
        <v>36</v>
      </c>
      <c r="R31" s="1101"/>
      <c r="S31" s="1101"/>
      <c r="T31" s="1101"/>
      <c r="U31" s="1101"/>
      <c r="V31" s="1101">
        <v>33</v>
      </c>
      <c r="W31" s="1101"/>
      <c r="X31" s="1101"/>
      <c r="Y31" s="1101"/>
      <c r="Z31" s="1101"/>
      <c r="AA31" s="1101">
        <v>3</v>
      </c>
      <c r="AB31" s="1101"/>
      <c r="AC31" s="1101"/>
      <c r="AD31" s="1101"/>
      <c r="AE31" s="1102"/>
      <c r="AF31" s="1076">
        <v>3</v>
      </c>
      <c r="AG31" s="1077"/>
      <c r="AH31" s="1077"/>
      <c r="AI31" s="1077"/>
      <c r="AJ31" s="1078"/>
      <c r="AK31" s="1037">
        <v>13</v>
      </c>
      <c r="AL31" s="1028"/>
      <c r="AM31" s="1028"/>
      <c r="AN31" s="1028"/>
      <c r="AO31" s="1028"/>
      <c r="AP31" s="1028" t="s">
        <v>594</v>
      </c>
      <c r="AQ31" s="1028"/>
      <c r="AR31" s="1028"/>
      <c r="AS31" s="1028"/>
      <c r="AT31" s="1028"/>
      <c r="AU31" s="1028" t="s">
        <v>594</v>
      </c>
      <c r="AV31" s="1028"/>
      <c r="AW31" s="1028"/>
      <c r="AX31" s="1028"/>
      <c r="AY31" s="1028"/>
      <c r="AZ31" s="1099" t="s">
        <v>594</v>
      </c>
      <c r="BA31" s="1099"/>
      <c r="BB31" s="1099"/>
      <c r="BC31" s="1099"/>
      <c r="BD31" s="1099"/>
      <c r="BE31" s="1089"/>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94" t="s">
        <v>403</v>
      </c>
      <c r="C32" s="1095"/>
      <c r="D32" s="1095"/>
      <c r="E32" s="1095"/>
      <c r="F32" s="1095"/>
      <c r="G32" s="1095"/>
      <c r="H32" s="1095"/>
      <c r="I32" s="1095"/>
      <c r="J32" s="1095"/>
      <c r="K32" s="1095"/>
      <c r="L32" s="1095"/>
      <c r="M32" s="1095"/>
      <c r="N32" s="1095"/>
      <c r="O32" s="1095"/>
      <c r="P32" s="1096"/>
      <c r="Q32" s="1100">
        <v>83</v>
      </c>
      <c r="R32" s="1101"/>
      <c r="S32" s="1101"/>
      <c r="T32" s="1101"/>
      <c r="U32" s="1101"/>
      <c r="V32" s="1101">
        <v>80</v>
      </c>
      <c r="W32" s="1101"/>
      <c r="X32" s="1101"/>
      <c r="Y32" s="1101"/>
      <c r="Z32" s="1101"/>
      <c r="AA32" s="1101">
        <v>3</v>
      </c>
      <c r="AB32" s="1101"/>
      <c r="AC32" s="1101"/>
      <c r="AD32" s="1101"/>
      <c r="AE32" s="1102"/>
      <c r="AF32" s="1076">
        <v>3</v>
      </c>
      <c r="AG32" s="1077"/>
      <c r="AH32" s="1077"/>
      <c r="AI32" s="1077"/>
      <c r="AJ32" s="1078"/>
      <c r="AK32" s="1037">
        <v>64</v>
      </c>
      <c r="AL32" s="1028"/>
      <c r="AM32" s="1028"/>
      <c r="AN32" s="1028"/>
      <c r="AO32" s="1028"/>
      <c r="AP32" s="1028">
        <v>156</v>
      </c>
      <c r="AQ32" s="1028"/>
      <c r="AR32" s="1028"/>
      <c r="AS32" s="1028"/>
      <c r="AT32" s="1028"/>
      <c r="AU32" s="1028">
        <v>128</v>
      </c>
      <c r="AV32" s="1028"/>
      <c r="AW32" s="1028"/>
      <c r="AX32" s="1028"/>
      <c r="AY32" s="1028"/>
      <c r="AZ32" s="1099" t="s">
        <v>594</v>
      </c>
      <c r="BA32" s="1099"/>
      <c r="BB32" s="1099"/>
      <c r="BC32" s="1099"/>
      <c r="BD32" s="1099"/>
      <c r="BE32" s="1089" t="s">
        <v>404</v>
      </c>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94" t="s">
        <v>405</v>
      </c>
      <c r="C33" s="1095"/>
      <c r="D33" s="1095"/>
      <c r="E33" s="1095"/>
      <c r="F33" s="1095"/>
      <c r="G33" s="1095"/>
      <c r="H33" s="1095"/>
      <c r="I33" s="1095"/>
      <c r="J33" s="1095"/>
      <c r="K33" s="1095"/>
      <c r="L33" s="1095"/>
      <c r="M33" s="1095"/>
      <c r="N33" s="1095"/>
      <c r="O33" s="1095"/>
      <c r="P33" s="1096"/>
      <c r="Q33" s="1100">
        <v>88</v>
      </c>
      <c r="R33" s="1101"/>
      <c r="S33" s="1101"/>
      <c r="T33" s="1101"/>
      <c r="U33" s="1101"/>
      <c r="V33" s="1101">
        <v>83</v>
      </c>
      <c r="W33" s="1101"/>
      <c r="X33" s="1101"/>
      <c r="Y33" s="1101"/>
      <c r="Z33" s="1101"/>
      <c r="AA33" s="1101">
        <v>5</v>
      </c>
      <c r="AB33" s="1101"/>
      <c r="AC33" s="1101"/>
      <c r="AD33" s="1101"/>
      <c r="AE33" s="1102"/>
      <c r="AF33" s="1076">
        <v>5</v>
      </c>
      <c r="AG33" s="1077"/>
      <c r="AH33" s="1077"/>
      <c r="AI33" s="1077"/>
      <c r="AJ33" s="1078"/>
      <c r="AK33" s="1037">
        <v>56</v>
      </c>
      <c r="AL33" s="1028"/>
      <c r="AM33" s="1028"/>
      <c r="AN33" s="1028"/>
      <c r="AO33" s="1028"/>
      <c r="AP33" s="1028">
        <v>349</v>
      </c>
      <c r="AQ33" s="1028"/>
      <c r="AR33" s="1028"/>
      <c r="AS33" s="1028"/>
      <c r="AT33" s="1028"/>
      <c r="AU33" s="1028">
        <v>349</v>
      </c>
      <c r="AV33" s="1028"/>
      <c r="AW33" s="1028"/>
      <c r="AX33" s="1028"/>
      <c r="AY33" s="1028"/>
      <c r="AZ33" s="1099" t="s">
        <v>594</v>
      </c>
      <c r="BA33" s="1099"/>
      <c r="BB33" s="1099"/>
      <c r="BC33" s="1099"/>
      <c r="BD33" s="1099"/>
      <c r="BE33" s="1089" t="s">
        <v>406</v>
      </c>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94" t="s">
        <v>407</v>
      </c>
      <c r="C34" s="1095"/>
      <c r="D34" s="1095"/>
      <c r="E34" s="1095"/>
      <c r="F34" s="1095"/>
      <c r="G34" s="1095"/>
      <c r="H34" s="1095"/>
      <c r="I34" s="1095"/>
      <c r="J34" s="1095"/>
      <c r="K34" s="1095"/>
      <c r="L34" s="1095"/>
      <c r="M34" s="1095"/>
      <c r="N34" s="1095"/>
      <c r="O34" s="1095"/>
      <c r="P34" s="1096"/>
      <c r="Q34" s="1100">
        <v>19</v>
      </c>
      <c r="R34" s="1101"/>
      <c r="S34" s="1101"/>
      <c r="T34" s="1101"/>
      <c r="U34" s="1101"/>
      <c r="V34" s="1101">
        <v>18</v>
      </c>
      <c r="W34" s="1101"/>
      <c r="X34" s="1101"/>
      <c r="Y34" s="1101"/>
      <c r="Z34" s="1101"/>
      <c r="AA34" s="1101">
        <v>1</v>
      </c>
      <c r="AB34" s="1101"/>
      <c r="AC34" s="1101"/>
      <c r="AD34" s="1101"/>
      <c r="AE34" s="1102"/>
      <c r="AF34" s="1076">
        <v>1</v>
      </c>
      <c r="AG34" s="1077"/>
      <c r="AH34" s="1077"/>
      <c r="AI34" s="1077"/>
      <c r="AJ34" s="1078"/>
      <c r="AK34" s="1037">
        <v>8</v>
      </c>
      <c r="AL34" s="1028"/>
      <c r="AM34" s="1028"/>
      <c r="AN34" s="1028"/>
      <c r="AO34" s="1028"/>
      <c r="AP34" s="1028" t="s">
        <v>594</v>
      </c>
      <c r="AQ34" s="1028"/>
      <c r="AR34" s="1028"/>
      <c r="AS34" s="1028"/>
      <c r="AT34" s="1028"/>
      <c r="AU34" s="1028" t="s">
        <v>594</v>
      </c>
      <c r="AV34" s="1028"/>
      <c r="AW34" s="1028"/>
      <c r="AX34" s="1028"/>
      <c r="AY34" s="1028"/>
      <c r="AZ34" s="1099" t="s">
        <v>594</v>
      </c>
      <c r="BA34" s="1099"/>
      <c r="BB34" s="1099"/>
      <c r="BC34" s="1099"/>
      <c r="BD34" s="1099"/>
      <c r="BE34" s="1089" t="s">
        <v>408</v>
      </c>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94" t="s">
        <v>409</v>
      </c>
      <c r="C35" s="1095"/>
      <c r="D35" s="1095"/>
      <c r="E35" s="1095"/>
      <c r="F35" s="1095"/>
      <c r="G35" s="1095"/>
      <c r="H35" s="1095"/>
      <c r="I35" s="1095"/>
      <c r="J35" s="1095"/>
      <c r="K35" s="1095"/>
      <c r="L35" s="1095"/>
      <c r="M35" s="1095"/>
      <c r="N35" s="1095"/>
      <c r="O35" s="1095"/>
      <c r="P35" s="1096"/>
      <c r="Q35" s="1100">
        <v>14</v>
      </c>
      <c r="R35" s="1101"/>
      <c r="S35" s="1101"/>
      <c r="T35" s="1101"/>
      <c r="U35" s="1101"/>
      <c r="V35" s="1101">
        <v>13</v>
      </c>
      <c r="W35" s="1101"/>
      <c r="X35" s="1101"/>
      <c r="Y35" s="1101"/>
      <c r="Z35" s="1101"/>
      <c r="AA35" s="1101">
        <v>1</v>
      </c>
      <c r="AB35" s="1101"/>
      <c r="AC35" s="1101"/>
      <c r="AD35" s="1101"/>
      <c r="AE35" s="1102"/>
      <c r="AF35" s="1076">
        <v>1</v>
      </c>
      <c r="AG35" s="1077"/>
      <c r="AH35" s="1077"/>
      <c r="AI35" s="1077"/>
      <c r="AJ35" s="1078"/>
      <c r="AK35" s="1037">
        <v>2</v>
      </c>
      <c r="AL35" s="1028"/>
      <c r="AM35" s="1028"/>
      <c r="AN35" s="1028"/>
      <c r="AO35" s="1028"/>
      <c r="AP35" s="1028" t="s">
        <v>594</v>
      </c>
      <c r="AQ35" s="1028"/>
      <c r="AR35" s="1028"/>
      <c r="AS35" s="1028"/>
      <c r="AT35" s="1028"/>
      <c r="AU35" s="1028" t="s">
        <v>594</v>
      </c>
      <c r="AV35" s="1028"/>
      <c r="AW35" s="1028"/>
      <c r="AX35" s="1028"/>
      <c r="AY35" s="1028"/>
      <c r="AZ35" s="1099" t="s">
        <v>594</v>
      </c>
      <c r="BA35" s="1099"/>
      <c r="BB35" s="1099"/>
      <c r="BC35" s="1099"/>
      <c r="BD35" s="1099"/>
      <c r="BE35" s="1089" t="s">
        <v>408</v>
      </c>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410</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386</v>
      </c>
      <c r="B63" s="1001" t="s">
        <v>411</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130</v>
      </c>
      <c r="AG63" s="1016"/>
      <c r="AH63" s="1016"/>
      <c r="AI63" s="1016"/>
      <c r="AJ63" s="1087"/>
      <c r="AK63" s="1088"/>
      <c r="AL63" s="1020"/>
      <c r="AM63" s="1020"/>
      <c r="AN63" s="1020"/>
      <c r="AO63" s="1020"/>
      <c r="AP63" s="1016">
        <v>627</v>
      </c>
      <c r="AQ63" s="1016"/>
      <c r="AR63" s="1016"/>
      <c r="AS63" s="1016"/>
      <c r="AT63" s="1016"/>
      <c r="AU63" s="1016">
        <v>505</v>
      </c>
      <c r="AV63" s="1016"/>
      <c r="AW63" s="1016"/>
      <c r="AX63" s="1016"/>
      <c r="AY63" s="1016"/>
      <c r="AZ63" s="1082"/>
      <c r="BA63" s="1082"/>
      <c r="BB63" s="1082"/>
      <c r="BC63" s="1082"/>
      <c r="BD63" s="1082"/>
      <c r="BE63" s="1017"/>
      <c r="BF63" s="1017"/>
      <c r="BG63" s="1017"/>
      <c r="BH63" s="1017"/>
      <c r="BI63" s="1018"/>
      <c r="BJ63" s="1083" t="s">
        <v>412</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413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414</v>
      </c>
      <c r="B66" s="1053"/>
      <c r="C66" s="1053"/>
      <c r="D66" s="1053"/>
      <c r="E66" s="1053"/>
      <c r="F66" s="1053"/>
      <c r="G66" s="1053"/>
      <c r="H66" s="1053"/>
      <c r="I66" s="1053"/>
      <c r="J66" s="1053"/>
      <c r="K66" s="1053"/>
      <c r="L66" s="1053"/>
      <c r="M66" s="1053"/>
      <c r="N66" s="1053"/>
      <c r="O66" s="1053"/>
      <c r="P66" s="1054"/>
      <c r="Q66" s="1058" t="s">
        <v>415</v>
      </c>
      <c r="R66" s="1059"/>
      <c r="S66" s="1059"/>
      <c r="T66" s="1059"/>
      <c r="U66" s="1060"/>
      <c r="V66" s="1058" t="s">
        <v>416</v>
      </c>
      <c r="W66" s="1059"/>
      <c r="X66" s="1059"/>
      <c r="Y66" s="1059"/>
      <c r="Z66" s="1060"/>
      <c r="AA66" s="1058" t="s">
        <v>417</v>
      </c>
      <c r="AB66" s="1059"/>
      <c r="AC66" s="1059"/>
      <c r="AD66" s="1059"/>
      <c r="AE66" s="1060"/>
      <c r="AF66" s="1064" t="s">
        <v>418</v>
      </c>
      <c r="AG66" s="1065"/>
      <c r="AH66" s="1065"/>
      <c r="AI66" s="1065"/>
      <c r="AJ66" s="1066"/>
      <c r="AK66" s="1058" t="s">
        <v>419</v>
      </c>
      <c r="AL66" s="1053"/>
      <c r="AM66" s="1053"/>
      <c r="AN66" s="1053"/>
      <c r="AO66" s="1054"/>
      <c r="AP66" s="1058" t="s">
        <v>420</v>
      </c>
      <c r="AQ66" s="1059"/>
      <c r="AR66" s="1059"/>
      <c r="AS66" s="1059"/>
      <c r="AT66" s="1060"/>
      <c r="AU66" s="1058" t="s">
        <v>421</v>
      </c>
      <c r="AV66" s="1059"/>
      <c r="AW66" s="1059"/>
      <c r="AX66" s="1059"/>
      <c r="AY66" s="1060"/>
      <c r="AZ66" s="1058" t="s">
        <v>374</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595</v>
      </c>
      <c r="C68" s="1043"/>
      <c r="D68" s="1043"/>
      <c r="E68" s="1043"/>
      <c r="F68" s="1043"/>
      <c r="G68" s="1043"/>
      <c r="H68" s="1043"/>
      <c r="I68" s="1043"/>
      <c r="J68" s="1043"/>
      <c r="K68" s="1043"/>
      <c r="L68" s="1043"/>
      <c r="M68" s="1043"/>
      <c r="N68" s="1043"/>
      <c r="O68" s="1043"/>
      <c r="P68" s="1044"/>
      <c r="Q68" s="1045">
        <v>73</v>
      </c>
      <c r="R68" s="1039"/>
      <c r="S68" s="1039"/>
      <c r="T68" s="1039"/>
      <c r="U68" s="1039"/>
      <c r="V68" s="1039">
        <v>69</v>
      </c>
      <c r="W68" s="1039"/>
      <c r="X68" s="1039"/>
      <c r="Y68" s="1039"/>
      <c r="Z68" s="1039"/>
      <c r="AA68" s="1039">
        <v>4</v>
      </c>
      <c r="AB68" s="1039"/>
      <c r="AC68" s="1039"/>
      <c r="AD68" s="1039"/>
      <c r="AE68" s="1039"/>
      <c r="AF68" s="1039">
        <v>4</v>
      </c>
      <c r="AG68" s="1039"/>
      <c r="AH68" s="1039"/>
      <c r="AI68" s="1039"/>
      <c r="AJ68" s="1039"/>
      <c r="AK68" s="1039" t="s">
        <v>594</v>
      </c>
      <c r="AL68" s="1039"/>
      <c r="AM68" s="1039"/>
      <c r="AN68" s="1039"/>
      <c r="AO68" s="1039"/>
      <c r="AP68" s="1039" t="s">
        <v>594</v>
      </c>
      <c r="AQ68" s="1039"/>
      <c r="AR68" s="1039"/>
      <c r="AS68" s="1039"/>
      <c r="AT68" s="1039"/>
      <c r="AU68" s="1039" t="s">
        <v>594</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596</v>
      </c>
      <c r="C69" s="1032"/>
      <c r="D69" s="1032"/>
      <c r="E69" s="1032"/>
      <c r="F69" s="1032"/>
      <c r="G69" s="1032"/>
      <c r="H69" s="1032"/>
      <c r="I69" s="1032"/>
      <c r="J69" s="1032"/>
      <c r="K69" s="1032"/>
      <c r="L69" s="1032"/>
      <c r="M69" s="1032"/>
      <c r="N69" s="1032"/>
      <c r="O69" s="1032"/>
      <c r="P69" s="1033"/>
      <c r="Q69" s="1034">
        <v>7622</v>
      </c>
      <c r="R69" s="1028"/>
      <c r="S69" s="1028"/>
      <c r="T69" s="1028"/>
      <c r="U69" s="1028"/>
      <c r="V69" s="1028">
        <v>7593</v>
      </c>
      <c r="W69" s="1028"/>
      <c r="X69" s="1028"/>
      <c r="Y69" s="1028"/>
      <c r="Z69" s="1028"/>
      <c r="AA69" s="1028">
        <v>29</v>
      </c>
      <c r="AB69" s="1028"/>
      <c r="AC69" s="1028"/>
      <c r="AD69" s="1028"/>
      <c r="AE69" s="1028"/>
      <c r="AF69" s="1028">
        <v>29</v>
      </c>
      <c r="AG69" s="1028"/>
      <c r="AH69" s="1028"/>
      <c r="AI69" s="1028"/>
      <c r="AJ69" s="1028"/>
      <c r="AK69" s="1028">
        <v>790</v>
      </c>
      <c r="AL69" s="1028"/>
      <c r="AM69" s="1028"/>
      <c r="AN69" s="1028"/>
      <c r="AO69" s="1028"/>
      <c r="AP69" s="1028" t="s">
        <v>594</v>
      </c>
      <c r="AQ69" s="1028"/>
      <c r="AR69" s="1028"/>
      <c r="AS69" s="1028"/>
      <c r="AT69" s="1028"/>
      <c r="AU69" s="1028" t="s">
        <v>594</v>
      </c>
      <c r="AV69" s="1028"/>
      <c r="AW69" s="1028"/>
      <c r="AX69" s="1028"/>
      <c r="AY69" s="1028"/>
      <c r="AZ69" s="1029" t="s">
        <v>609</v>
      </c>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597</v>
      </c>
      <c r="C70" s="1032"/>
      <c r="D70" s="1032"/>
      <c r="E70" s="1032"/>
      <c r="F70" s="1032"/>
      <c r="G70" s="1032"/>
      <c r="H70" s="1032"/>
      <c r="I70" s="1032"/>
      <c r="J70" s="1032"/>
      <c r="K70" s="1032"/>
      <c r="L70" s="1032"/>
      <c r="M70" s="1032"/>
      <c r="N70" s="1032"/>
      <c r="O70" s="1032"/>
      <c r="P70" s="1033"/>
      <c r="Q70" s="1034">
        <v>264</v>
      </c>
      <c r="R70" s="1028"/>
      <c r="S70" s="1028"/>
      <c r="T70" s="1028"/>
      <c r="U70" s="1028"/>
      <c r="V70" s="1028">
        <v>227</v>
      </c>
      <c r="W70" s="1028"/>
      <c r="X70" s="1028"/>
      <c r="Y70" s="1028"/>
      <c r="Z70" s="1028"/>
      <c r="AA70" s="1028">
        <v>36</v>
      </c>
      <c r="AB70" s="1028"/>
      <c r="AC70" s="1028"/>
      <c r="AD70" s="1028"/>
      <c r="AE70" s="1028"/>
      <c r="AF70" s="1028">
        <v>36</v>
      </c>
      <c r="AG70" s="1028"/>
      <c r="AH70" s="1028"/>
      <c r="AI70" s="1028"/>
      <c r="AJ70" s="1028"/>
      <c r="AK70" s="1028" t="s">
        <v>594</v>
      </c>
      <c r="AL70" s="1028"/>
      <c r="AM70" s="1028"/>
      <c r="AN70" s="1028"/>
      <c r="AO70" s="1028"/>
      <c r="AP70" s="1028" t="s">
        <v>594</v>
      </c>
      <c r="AQ70" s="1028"/>
      <c r="AR70" s="1028"/>
      <c r="AS70" s="1028"/>
      <c r="AT70" s="1028"/>
      <c r="AU70" s="1028" t="s">
        <v>594</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598</v>
      </c>
      <c r="C71" s="1032"/>
      <c r="D71" s="1032"/>
      <c r="E71" s="1032"/>
      <c r="F71" s="1032"/>
      <c r="G71" s="1032"/>
      <c r="H71" s="1032"/>
      <c r="I71" s="1032"/>
      <c r="J71" s="1032"/>
      <c r="K71" s="1032"/>
      <c r="L71" s="1032"/>
      <c r="M71" s="1032"/>
      <c r="N71" s="1032"/>
      <c r="O71" s="1032"/>
      <c r="P71" s="1033"/>
      <c r="Q71" s="1034">
        <v>261826</v>
      </c>
      <c r="R71" s="1028"/>
      <c r="S71" s="1028"/>
      <c r="T71" s="1028"/>
      <c r="U71" s="1028"/>
      <c r="V71" s="1028">
        <v>245795</v>
      </c>
      <c r="W71" s="1028"/>
      <c r="X71" s="1028"/>
      <c r="Y71" s="1028"/>
      <c r="Z71" s="1028"/>
      <c r="AA71" s="1028">
        <v>16031</v>
      </c>
      <c r="AB71" s="1028"/>
      <c r="AC71" s="1028"/>
      <c r="AD71" s="1028"/>
      <c r="AE71" s="1028"/>
      <c r="AF71" s="1028">
        <v>16031</v>
      </c>
      <c r="AG71" s="1028"/>
      <c r="AH71" s="1028"/>
      <c r="AI71" s="1028"/>
      <c r="AJ71" s="1028"/>
      <c r="AK71" s="1028" t="s">
        <v>594</v>
      </c>
      <c r="AL71" s="1028"/>
      <c r="AM71" s="1028"/>
      <c r="AN71" s="1028"/>
      <c r="AO71" s="1028"/>
      <c r="AP71" s="1028" t="s">
        <v>594</v>
      </c>
      <c r="AQ71" s="1028"/>
      <c r="AR71" s="1028"/>
      <c r="AS71" s="1028"/>
      <c r="AT71" s="1028"/>
      <c r="AU71" s="1028" t="s">
        <v>594</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c r="C72" s="1032"/>
      <c r="D72" s="1032"/>
      <c r="E72" s="1032"/>
      <c r="F72" s="1032"/>
      <c r="G72" s="1032"/>
      <c r="H72" s="1032"/>
      <c r="I72" s="1032"/>
      <c r="J72" s="1032"/>
      <c r="K72" s="1032"/>
      <c r="L72" s="1032"/>
      <c r="M72" s="1032"/>
      <c r="N72" s="1032"/>
      <c r="O72" s="1032"/>
      <c r="P72" s="1033"/>
      <c r="Q72" s="1034"/>
      <c r="R72" s="1028"/>
      <c r="S72" s="1028"/>
      <c r="T72" s="1028"/>
      <c r="U72" s="1028"/>
      <c r="V72" s="1028"/>
      <c r="W72" s="1028"/>
      <c r="X72" s="1028"/>
      <c r="Y72" s="1028"/>
      <c r="Z72" s="1028"/>
      <c r="AA72" s="1028"/>
      <c r="AB72" s="1028"/>
      <c r="AC72" s="1028"/>
      <c r="AD72" s="1028"/>
      <c r="AE72" s="1028"/>
      <c r="AF72" s="1028"/>
      <c r="AG72" s="1028"/>
      <c r="AH72" s="1028"/>
      <c r="AI72" s="1028"/>
      <c r="AJ72" s="1028"/>
      <c r="AK72" s="1028"/>
      <c r="AL72" s="1028"/>
      <c r="AM72" s="1028"/>
      <c r="AN72" s="1028"/>
      <c r="AO72" s="1028"/>
      <c r="AP72" s="1028"/>
      <c r="AQ72" s="1028"/>
      <c r="AR72" s="1028"/>
      <c r="AS72" s="1028"/>
      <c r="AT72" s="1028"/>
      <c r="AU72" s="1028"/>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c r="C73" s="1032"/>
      <c r="D73" s="1032"/>
      <c r="E73" s="1032"/>
      <c r="F73" s="1032"/>
      <c r="G73" s="1032"/>
      <c r="H73" s="1032"/>
      <c r="I73" s="1032"/>
      <c r="J73" s="1032"/>
      <c r="K73" s="1032"/>
      <c r="L73" s="1032"/>
      <c r="M73" s="1032"/>
      <c r="N73" s="1032"/>
      <c r="O73" s="1032"/>
      <c r="P73" s="1033"/>
      <c r="Q73" s="1034"/>
      <c r="R73" s="1028"/>
      <c r="S73" s="1028"/>
      <c r="T73" s="1028"/>
      <c r="U73" s="1028"/>
      <c r="V73" s="1028"/>
      <c r="W73" s="1028"/>
      <c r="X73" s="1028"/>
      <c r="Y73" s="1028"/>
      <c r="Z73" s="1028"/>
      <c r="AA73" s="1028"/>
      <c r="AB73" s="1028"/>
      <c r="AC73" s="1028"/>
      <c r="AD73" s="1028"/>
      <c r="AE73" s="1028"/>
      <c r="AF73" s="1028"/>
      <c r="AG73" s="1028"/>
      <c r="AH73" s="1028"/>
      <c r="AI73" s="1028"/>
      <c r="AJ73" s="1028"/>
      <c r="AK73" s="1028"/>
      <c r="AL73" s="1028"/>
      <c r="AM73" s="1028"/>
      <c r="AN73" s="1028"/>
      <c r="AO73" s="1028"/>
      <c r="AP73" s="1028"/>
      <c r="AQ73" s="1028"/>
      <c r="AR73" s="1028"/>
      <c r="AS73" s="1028"/>
      <c r="AT73" s="1028"/>
      <c r="AU73" s="1028"/>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c r="C74" s="1032"/>
      <c r="D74" s="1032"/>
      <c r="E74" s="1032"/>
      <c r="F74" s="1032"/>
      <c r="G74" s="1032"/>
      <c r="H74" s="1032"/>
      <c r="I74" s="1032"/>
      <c r="J74" s="1032"/>
      <c r="K74" s="1032"/>
      <c r="L74" s="1032"/>
      <c r="M74" s="1032"/>
      <c r="N74" s="1032"/>
      <c r="O74" s="1032"/>
      <c r="P74" s="1033"/>
      <c r="Q74" s="1034"/>
      <c r="R74" s="1028"/>
      <c r="S74" s="1028"/>
      <c r="T74" s="1028"/>
      <c r="U74" s="1028"/>
      <c r="V74" s="1028"/>
      <c r="W74" s="1028"/>
      <c r="X74" s="1028"/>
      <c r="Y74" s="1028"/>
      <c r="Z74" s="1028"/>
      <c r="AA74" s="1028"/>
      <c r="AB74" s="1028"/>
      <c r="AC74" s="1028"/>
      <c r="AD74" s="1028"/>
      <c r="AE74" s="1028"/>
      <c r="AF74" s="1028"/>
      <c r="AG74" s="1028"/>
      <c r="AH74" s="1028"/>
      <c r="AI74" s="1028"/>
      <c r="AJ74" s="1028"/>
      <c r="AK74" s="1028"/>
      <c r="AL74" s="1028"/>
      <c r="AM74" s="1028"/>
      <c r="AN74" s="1028"/>
      <c r="AO74" s="1028"/>
      <c r="AP74" s="1028"/>
      <c r="AQ74" s="1028"/>
      <c r="AR74" s="1028"/>
      <c r="AS74" s="1028"/>
      <c r="AT74" s="1028"/>
      <c r="AU74" s="1028"/>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c r="C75" s="1032"/>
      <c r="D75" s="1032"/>
      <c r="E75" s="1032"/>
      <c r="F75" s="1032"/>
      <c r="G75" s="1032"/>
      <c r="H75" s="1032"/>
      <c r="I75" s="1032"/>
      <c r="J75" s="1032"/>
      <c r="K75" s="1032"/>
      <c r="L75" s="1032"/>
      <c r="M75" s="1032"/>
      <c r="N75" s="1032"/>
      <c r="O75" s="1032"/>
      <c r="P75" s="1033"/>
      <c r="Q75" s="1035"/>
      <c r="R75" s="1036"/>
      <c r="S75" s="1036"/>
      <c r="T75" s="1036"/>
      <c r="U75" s="1037"/>
      <c r="V75" s="1038"/>
      <c r="W75" s="1036"/>
      <c r="X75" s="1036"/>
      <c r="Y75" s="1036"/>
      <c r="Z75" s="1037"/>
      <c r="AA75" s="1038"/>
      <c r="AB75" s="1036"/>
      <c r="AC75" s="1036"/>
      <c r="AD75" s="1036"/>
      <c r="AE75" s="1037"/>
      <c r="AF75" s="1038"/>
      <c r="AG75" s="1036"/>
      <c r="AH75" s="1036"/>
      <c r="AI75" s="1036"/>
      <c r="AJ75" s="1037"/>
      <c r="AK75" s="1038"/>
      <c r="AL75" s="1036"/>
      <c r="AM75" s="1036"/>
      <c r="AN75" s="1036"/>
      <c r="AO75" s="1037"/>
      <c r="AP75" s="1038"/>
      <c r="AQ75" s="1036"/>
      <c r="AR75" s="1036"/>
      <c r="AS75" s="1036"/>
      <c r="AT75" s="1037"/>
      <c r="AU75" s="1038"/>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386</v>
      </c>
      <c r="B88" s="1001" t="s">
        <v>422</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16100</v>
      </c>
      <c r="AG88" s="1016"/>
      <c r="AH88" s="1016"/>
      <c r="AI88" s="1016"/>
      <c r="AJ88" s="1016"/>
      <c r="AK88" s="1020"/>
      <c r="AL88" s="1020"/>
      <c r="AM88" s="1020"/>
      <c r="AN88" s="1020"/>
      <c r="AO88" s="1020"/>
      <c r="AP88" s="1016" t="s">
        <v>594</v>
      </c>
      <c r="AQ88" s="1016"/>
      <c r="AR88" s="1016"/>
      <c r="AS88" s="1016"/>
      <c r="AT88" s="1016"/>
      <c r="AU88" s="1016" t="s">
        <v>594</v>
      </c>
      <c r="AV88" s="1016"/>
      <c r="AW88" s="1016"/>
      <c r="AX88" s="1016"/>
      <c r="AY88" s="1016"/>
      <c r="AZ88" s="1017" t="s">
        <v>594</v>
      </c>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386</v>
      </c>
      <c r="BR102" s="1001" t="s">
        <v>423</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177</v>
      </c>
      <c r="CS102" s="1008"/>
      <c r="CT102" s="1008"/>
      <c r="CU102" s="1008"/>
      <c r="CV102" s="1009"/>
      <c r="CW102" s="1007">
        <v>26</v>
      </c>
      <c r="CX102" s="1008"/>
      <c r="CY102" s="1008"/>
      <c r="CZ102" s="1008"/>
      <c r="DA102" s="1009"/>
      <c r="DB102" s="1007" t="s">
        <v>594</v>
      </c>
      <c r="DC102" s="1008"/>
      <c r="DD102" s="1008"/>
      <c r="DE102" s="1008"/>
      <c r="DF102" s="1009"/>
      <c r="DG102" s="1007" t="s">
        <v>594</v>
      </c>
      <c r="DH102" s="1008"/>
      <c r="DI102" s="1008"/>
      <c r="DJ102" s="1008"/>
      <c r="DK102" s="1009"/>
      <c r="DL102" s="1007" t="s">
        <v>594</v>
      </c>
      <c r="DM102" s="1008"/>
      <c r="DN102" s="1008"/>
      <c r="DO102" s="1008"/>
      <c r="DP102" s="1009"/>
      <c r="DQ102" s="1007" t="s">
        <v>594</v>
      </c>
      <c r="DR102" s="1008"/>
      <c r="DS102" s="1008"/>
      <c r="DT102" s="1008"/>
      <c r="DU102" s="1009"/>
      <c r="DV102" s="990" t="s">
        <v>594</v>
      </c>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424</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425</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426</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427</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428</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429</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430</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431</v>
      </c>
      <c r="AB109" s="951"/>
      <c r="AC109" s="951"/>
      <c r="AD109" s="951"/>
      <c r="AE109" s="952"/>
      <c r="AF109" s="953" t="s">
        <v>432</v>
      </c>
      <c r="AG109" s="951"/>
      <c r="AH109" s="951"/>
      <c r="AI109" s="951"/>
      <c r="AJ109" s="952"/>
      <c r="AK109" s="953" t="s">
        <v>302</v>
      </c>
      <c r="AL109" s="951"/>
      <c r="AM109" s="951"/>
      <c r="AN109" s="951"/>
      <c r="AO109" s="952"/>
      <c r="AP109" s="953" t="s">
        <v>433</v>
      </c>
      <c r="AQ109" s="951"/>
      <c r="AR109" s="951"/>
      <c r="AS109" s="951"/>
      <c r="AT109" s="982"/>
      <c r="AU109" s="950" t="s">
        <v>430</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431</v>
      </c>
      <c r="BR109" s="951"/>
      <c r="BS109" s="951"/>
      <c r="BT109" s="951"/>
      <c r="BU109" s="952"/>
      <c r="BV109" s="953" t="s">
        <v>432</v>
      </c>
      <c r="BW109" s="951"/>
      <c r="BX109" s="951"/>
      <c r="BY109" s="951"/>
      <c r="BZ109" s="952"/>
      <c r="CA109" s="953" t="s">
        <v>302</v>
      </c>
      <c r="CB109" s="951"/>
      <c r="CC109" s="951"/>
      <c r="CD109" s="951"/>
      <c r="CE109" s="952"/>
      <c r="CF109" s="989" t="s">
        <v>433</v>
      </c>
      <c r="CG109" s="989"/>
      <c r="CH109" s="989"/>
      <c r="CI109" s="989"/>
      <c r="CJ109" s="989"/>
      <c r="CK109" s="953" t="s">
        <v>434</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431</v>
      </c>
      <c r="DH109" s="951"/>
      <c r="DI109" s="951"/>
      <c r="DJ109" s="951"/>
      <c r="DK109" s="952"/>
      <c r="DL109" s="953" t="s">
        <v>432</v>
      </c>
      <c r="DM109" s="951"/>
      <c r="DN109" s="951"/>
      <c r="DO109" s="951"/>
      <c r="DP109" s="952"/>
      <c r="DQ109" s="953" t="s">
        <v>302</v>
      </c>
      <c r="DR109" s="951"/>
      <c r="DS109" s="951"/>
      <c r="DT109" s="951"/>
      <c r="DU109" s="952"/>
      <c r="DV109" s="953" t="s">
        <v>433</v>
      </c>
      <c r="DW109" s="951"/>
      <c r="DX109" s="951"/>
      <c r="DY109" s="951"/>
      <c r="DZ109" s="982"/>
    </row>
    <row r="110" spans="1:131" s="248" customFormat="1" ht="26.25" customHeight="1" x14ac:dyDescent="0.15">
      <c r="A110" s="853" t="s">
        <v>435</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324911</v>
      </c>
      <c r="AB110" s="944"/>
      <c r="AC110" s="944"/>
      <c r="AD110" s="944"/>
      <c r="AE110" s="945"/>
      <c r="AF110" s="946">
        <v>345094</v>
      </c>
      <c r="AG110" s="944"/>
      <c r="AH110" s="944"/>
      <c r="AI110" s="944"/>
      <c r="AJ110" s="945"/>
      <c r="AK110" s="946">
        <v>372456</v>
      </c>
      <c r="AL110" s="944"/>
      <c r="AM110" s="944"/>
      <c r="AN110" s="944"/>
      <c r="AO110" s="945"/>
      <c r="AP110" s="947">
        <v>27.7</v>
      </c>
      <c r="AQ110" s="948"/>
      <c r="AR110" s="948"/>
      <c r="AS110" s="948"/>
      <c r="AT110" s="949"/>
      <c r="AU110" s="983" t="s">
        <v>73</v>
      </c>
      <c r="AV110" s="984"/>
      <c r="AW110" s="984"/>
      <c r="AX110" s="984"/>
      <c r="AY110" s="984"/>
      <c r="AZ110" s="909" t="s">
        <v>436</v>
      </c>
      <c r="BA110" s="854"/>
      <c r="BB110" s="854"/>
      <c r="BC110" s="854"/>
      <c r="BD110" s="854"/>
      <c r="BE110" s="854"/>
      <c r="BF110" s="854"/>
      <c r="BG110" s="854"/>
      <c r="BH110" s="854"/>
      <c r="BI110" s="854"/>
      <c r="BJ110" s="854"/>
      <c r="BK110" s="854"/>
      <c r="BL110" s="854"/>
      <c r="BM110" s="854"/>
      <c r="BN110" s="854"/>
      <c r="BO110" s="854"/>
      <c r="BP110" s="855"/>
      <c r="BQ110" s="910">
        <v>3714790</v>
      </c>
      <c r="BR110" s="891"/>
      <c r="BS110" s="891"/>
      <c r="BT110" s="891"/>
      <c r="BU110" s="891"/>
      <c r="BV110" s="891">
        <v>3812070</v>
      </c>
      <c r="BW110" s="891"/>
      <c r="BX110" s="891"/>
      <c r="BY110" s="891"/>
      <c r="BZ110" s="891"/>
      <c r="CA110" s="891">
        <v>3646165</v>
      </c>
      <c r="CB110" s="891"/>
      <c r="CC110" s="891"/>
      <c r="CD110" s="891"/>
      <c r="CE110" s="891"/>
      <c r="CF110" s="915">
        <v>271.3</v>
      </c>
      <c r="CG110" s="916"/>
      <c r="CH110" s="916"/>
      <c r="CI110" s="916"/>
      <c r="CJ110" s="916"/>
      <c r="CK110" s="979" t="s">
        <v>437</v>
      </c>
      <c r="CL110" s="865"/>
      <c r="CM110" s="940" t="s">
        <v>438</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439</v>
      </c>
      <c r="DH110" s="891"/>
      <c r="DI110" s="891"/>
      <c r="DJ110" s="891"/>
      <c r="DK110" s="891"/>
      <c r="DL110" s="891" t="s">
        <v>440</v>
      </c>
      <c r="DM110" s="891"/>
      <c r="DN110" s="891"/>
      <c r="DO110" s="891"/>
      <c r="DP110" s="891"/>
      <c r="DQ110" s="891" t="s">
        <v>440</v>
      </c>
      <c r="DR110" s="891"/>
      <c r="DS110" s="891"/>
      <c r="DT110" s="891"/>
      <c r="DU110" s="891"/>
      <c r="DV110" s="892" t="s">
        <v>441</v>
      </c>
      <c r="DW110" s="892"/>
      <c r="DX110" s="892"/>
      <c r="DY110" s="892"/>
      <c r="DZ110" s="893"/>
    </row>
    <row r="111" spans="1:131" s="248" customFormat="1" ht="26.25" customHeight="1" x14ac:dyDescent="0.15">
      <c r="A111" s="820" t="s">
        <v>442</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441</v>
      </c>
      <c r="AB111" s="972"/>
      <c r="AC111" s="972"/>
      <c r="AD111" s="972"/>
      <c r="AE111" s="973"/>
      <c r="AF111" s="974" t="s">
        <v>440</v>
      </c>
      <c r="AG111" s="972"/>
      <c r="AH111" s="972"/>
      <c r="AI111" s="972"/>
      <c r="AJ111" s="973"/>
      <c r="AK111" s="974" t="s">
        <v>443</v>
      </c>
      <c r="AL111" s="972"/>
      <c r="AM111" s="972"/>
      <c r="AN111" s="972"/>
      <c r="AO111" s="973"/>
      <c r="AP111" s="975" t="s">
        <v>440</v>
      </c>
      <c r="AQ111" s="976"/>
      <c r="AR111" s="976"/>
      <c r="AS111" s="976"/>
      <c r="AT111" s="977"/>
      <c r="AU111" s="985"/>
      <c r="AV111" s="986"/>
      <c r="AW111" s="986"/>
      <c r="AX111" s="986"/>
      <c r="AY111" s="986"/>
      <c r="AZ111" s="861" t="s">
        <v>444</v>
      </c>
      <c r="BA111" s="796"/>
      <c r="BB111" s="796"/>
      <c r="BC111" s="796"/>
      <c r="BD111" s="796"/>
      <c r="BE111" s="796"/>
      <c r="BF111" s="796"/>
      <c r="BG111" s="796"/>
      <c r="BH111" s="796"/>
      <c r="BI111" s="796"/>
      <c r="BJ111" s="796"/>
      <c r="BK111" s="796"/>
      <c r="BL111" s="796"/>
      <c r="BM111" s="796"/>
      <c r="BN111" s="796"/>
      <c r="BO111" s="796"/>
      <c r="BP111" s="797"/>
      <c r="BQ111" s="862">
        <v>1811</v>
      </c>
      <c r="BR111" s="863"/>
      <c r="BS111" s="863"/>
      <c r="BT111" s="863"/>
      <c r="BU111" s="863"/>
      <c r="BV111" s="863">
        <v>1208</v>
      </c>
      <c r="BW111" s="863"/>
      <c r="BX111" s="863"/>
      <c r="BY111" s="863"/>
      <c r="BZ111" s="863"/>
      <c r="CA111" s="863">
        <v>708</v>
      </c>
      <c r="CB111" s="863"/>
      <c r="CC111" s="863"/>
      <c r="CD111" s="863"/>
      <c r="CE111" s="863"/>
      <c r="CF111" s="924">
        <v>0.1</v>
      </c>
      <c r="CG111" s="925"/>
      <c r="CH111" s="925"/>
      <c r="CI111" s="925"/>
      <c r="CJ111" s="925"/>
      <c r="CK111" s="980"/>
      <c r="CL111" s="867"/>
      <c r="CM111" s="870" t="s">
        <v>445</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388</v>
      </c>
      <c r="DH111" s="863"/>
      <c r="DI111" s="863"/>
      <c r="DJ111" s="863"/>
      <c r="DK111" s="863"/>
      <c r="DL111" s="863" t="s">
        <v>440</v>
      </c>
      <c r="DM111" s="863"/>
      <c r="DN111" s="863"/>
      <c r="DO111" s="863"/>
      <c r="DP111" s="863"/>
      <c r="DQ111" s="863" t="s">
        <v>443</v>
      </c>
      <c r="DR111" s="863"/>
      <c r="DS111" s="863"/>
      <c r="DT111" s="863"/>
      <c r="DU111" s="863"/>
      <c r="DV111" s="840" t="s">
        <v>440</v>
      </c>
      <c r="DW111" s="840"/>
      <c r="DX111" s="840"/>
      <c r="DY111" s="840"/>
      <c r="DZ111" s="841"/>
    </row>
    <row r="112" spans="1:131" s="248" customFormat="1" ht="26.25" customHeight="1" x14ac:dyDescent="0.15">
      <c r="A112" s="965" t="s">
        <v>446</v>
      </c>
      <c r="B112" s="966"/>
      <c r="C112" s="796" t="s">
        <v>447</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388</v>
      </c>
      <c r="AB112" s="826"/>
      <c r="AC112" s="826"/>
      <c r="AD112" s="826"/>
      <c r="AE112" s="827"/>
      <c r="AF112" s="828" t="s">
        <v>439</v>
      </c>
      <c r="AG112" s="826"/>
      <c r="AH112" s="826"/>
      <c r="AI112" s="826"/>
      <c r="AJ112" s="827"/>
      <c r="AK112" s="828" t="s">
        <v>439</v>
      </c>
      <c r="AL112" s="826"/>
      <c r="AM112" s="826"/>
      <c r="AN112" s="826"/>
      <c r="AO112" s="827"/>
      <c r="AP112" s="873" t="s">
        <v>440</v>
      </c>
      <c r="AQ112" s="874"/>
      <c r="AR112" s="874"/>
      <c r="AS112" s="874"/>
      <c r="AT112" s="875"/>
      <c r="AU112" s="985"/>
      <c r="AV112" s="986"/>
      <c r="AW112" s="986"/>
      <c r="AX112" s="986"/>
      <c r="AY112" s="986"/>
      <c r="AZ112" s="861" t="s">
        <v>448</v>
      </c>
      <c r="BA112" s="796"/>
      <c r="BB112" s="796"/>
      <c r="BC112" s="796"/>
      <c r="BD112" s="796"/>
      <c r="BE112" s="796"/>
      <c r="BF112" s="796"/>
      <c r="BG112" s="796"/>
      <c r="BH112" s="796"/>
      <c r="BI112" s="796"/>
      <c r="BJ112" s="796"/>
      <c r="BK112" s="796"/>
      <c r="BL112" s="796"/>
      <c r="BM112" s="796"/>
      <c r="BN112" s="796"/>
      <c r="BO112" s="796"/>
      <c r="BP112" s="797"/>
      <c r="BQ112" s="862">
        <v>551424</v>
      </c>
      <c r="BR112" s="863"/>
      <c r="BS112" s="863"/>
      <c r="BT112" s="863"/>
      <c r="BU112" s="863"/>
      <c r="BV112" s="863">
        <v>518825</v>
      </c>
      <c r="BW112" s="863"/>
      <c r="BX112" s="863"/>
      <c r="BY112" s="863"/>
      <c r="BZ112" s="863"/>
      <c r="CA112" s="863">
        <v>505217</v>
      </c>
      <c r="CB112" s="863"/>
      <c r="CC112" s="863"/>
      <c r="CD112" s="863"/>
      <c r="CE112" s="863"/>
      <c r="CF112" s="924">
        <v>37.6</v>
      </c>
      <c r="CG112" s="925"/>
      <c r="CH112" s="925"/>
      <c r="CI112" s="925"/>
      <c r="CJ112" s="925"/>
      <c r="CK112" s="980"/>
      <c r="CL112" s="867"/>
      <c r="CM112" s="870" t="s">
        <v>449</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441</v>
      </c>
      <c r="DH112" s="863"/>
      <c r="DI112" s="863"/>
      <c r="DJ112" s="863"/>
      <c r="DK112" s="863"/>
      <c r="DL112" s="863" t="s">
        <v>388</v>
      </c>
      <c r="DM112" s="863"/>
      <c r="DN112" s="863"/>
      <c r="DO112" s="863"/>
      <c r="DP112" s="863"/>
      <c r="DQ112" s="863" t="s">
        <v>439</v>
      </c>
      <c r="DR112" s="863"/>
      <c r="DS112" s="863"/>
      <c r="DT112" s="863"/>
      <c r="DU112" s="863"/>
      <c r="DV112" s="840" t="s">
        <v>388</v>
      </c>
      <c r="DW112" s="840"/>
      <c r="DX112" s="840"/>
      <c r="DY112" s="840"/>
      <c r="DZ112" s="841"/>
    </row>
    <row r="113" spans="1:130" s="248" customFormat="1" ht="26.25" customHeight="1" x14ac:dyDescent="0.15">
      <c r="A113" s="967"/>
      <c r="B113" s="968"/>
      <c r="C113" s="796" t="s">
        <v>450</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34873</v>
      </c>
      <c r="AB113" s="972"/>
      <c r="AC113" s="972"/>
      <c r="AD113" s="972"/>
      <c r="AE113" s="973"/>
      <c r="AF113" s="974">
        <v>37202</v>
      </c>
      <c r="AG113" s="972"/>
      <c r="AH113" s="972"/>
      <c r="AI113" s="972"/>
      <c r="AJ113" s="973"/>
      <c r="AK113" s="974">
        <v>54588</v>
      </c>
      <c r="AL113" s="972"/>
      <c r="AM113" s="972"/>
      <c r="AN113" s="972"/>
      <c r="AO113" s="973"/>
      <c r="AP113" s="975">
        <v>4.0999999999999996</v>
      </c>
      <c r="AQ113" s="976"/>
      <c r="AR113" s="976"/>
      <c r="AS113" s="976"/>
      <c r="AT113" s="977"/>
      <c r="AU113" s="985"/>
      <c r="AV113" s="986"/>
      <c r="AW113" s="986"/>
      <c r="AX113" s="986"/>
      <c r="AY113" s="986"/>
      <c r="AZ113" s="861" t="s">
        <v>451</v>
      </c>
      <c r="BA113" s="796"/>
      <c r="BB113" s="796"/>
      <c r="BC113" s="796"/>
      <c r="BD113" s="796"/>
      <c r="BE113" s="796"/>
      <c r="BF113" s="796"/>
      <c r="BG113" s="796"/>
      <c r="BH113" s="796"/>
      <c r="BI113" s="796"/>
      <c r="BJ113" s="796"/>
      <c r="BK113" s="796"/>
      <c r="BL113" s="796"/>
      <c r="BM113" s="796"/>
      <c r="BN113" s="796"/>
      <c r="BO113" s="796"/>
      <c r="BP113" s="797"/>
      <c r="BQ113" s="862" t="s">
        <v>388</v>
      </c>
      <c r="BR113" s="863"/>
      <c r="BS113" s="863"/>
      <c r="BT113" s="863"/>
      <c r="BU113" s="863"/>
      <c r="BV113" s="863" t="s">
        <v>441</v>
      </c>
      <c r="BW113" s="863"/>
      <c r="BX113" s="863"/>
      <c r="BY113" s="863"/>
      <c r="BZ113" s="863"/>
      <c r="CA113" s="863" t="s">
        <v>439</v>
      </c>
      <c r="CB113" s="863"/>
      <c r="CC113" s="863"/>
      <c r="CD113" s="863"/>
      <c r="CE113" s="863"/>
      <c r="CF113" s="924" t="s">
        <v>439</v>
      </c>
      <c r="CG113" s="925"/>
      <c r="CH113" s="925"/>
      <c r="CI113" s="925"/>
      <c r="CJ113" s="925"/>
      <c r="CK113" s="980"/>
      <c r="CL113" s="867"/>
      <c r="CM113" s="870" t="s">
        <v>452</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439</v>
      </c>
      <c r="DH113" s="826"/>
      <c r="DI113" s="826"/>
      <c r="DJ113" s="826"/>
      <c r="DK113" s="827"/>
      <c r="DL113" s="828" t="s">
        <v>388</v>
      </c>
      <c r="DM113" s="826"/>
      <c r="DN113" s="826"/>
      <c r="DO113" s="826"/>
      <c r="DP113" s="827"/>
      <c r="DQ113" s="828" t="s">
        <v>441</v>
      </c>
      <c r="DR113" s="826"/>
      <c r="DS113" s="826"/>
      <c r="DT113" s="826"/>
      <c r="DU113" s="827"/>
      <c r="DV113" s="873" t="s">
        <v>441</v>
      </c>
      <c r="DW113" s="874"/>
      <c r="DX113" s="874"/>
      <c r="DY113" s="874"/>
      <c r="DZ113" s="875"/>
    </row>
    <row r="114" spans="1:130" s="248" customFormat="1" ht="26.25" customHeight="1" x14ac:dyDescent="0.15">
      <c r="A114" s="967"/>
      <c r="B114" s="968"/>
      <c r="C114" s="796" t="s">
        <v>453</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t="s">
        <v>440</v>
      </c>
      <c r="AB114" s="826"/>
      <c r="AC114" s="826"/>
      <c r="AD114" s="826"/>
      <c r="AE114" s="827"/>
      <c r="AF114" s="828" t="s">
        <v>439</v>
      </c>
      <c r="AG114" s="826"/>
      <c r="AH114" s="826"/>
      <c r="AI114" s="826"/>
      <c r="AJ114" s="827"/>
      <c r="AK114" s="828" t="s">
        <v>441</v>
      </c>
      <c r="AL114" s="826"/>
      <c r="AM114" s="826"/>
      <c r="AN114" s="826"/>
      <c r="AO114" s="827"/>
      <c r="AP114" s="873" t="s">
        <v>439</v>
      </c>
      <c r="AQ114" s="874"/>
      <c r="AR114" s="874"/>
      <c r="AS114" s="874"/>
      <c r="AT114" s="875"/>
      <c r="AU114" s="985"/>
      <c r="AV114" s="986"/>
      <c r="AW114" s="986"/>
      <c r="AX114" s="986"/>
      <c r="AY114" s="986"/>
      <c r="AZ114" s="861" t="s">
        <v>454</v>
      </c>
      <c r="BA114" s="796"/>
      <c r="BB114" s="796"/>
      <c r="BC114" s="796"/>
      <c r="BD114" s="796"/>
      <c r="BE114" s="796"/>
      <c r="BF114" s="796"/>
      <c r="BG114" s="796"/>
      <c r="BH114" s="796"/>
      <c r="BI114" s="796"/>
      <c r="BJ114" s="796"/>
      <c r="BK114" s="796"/>
      <c r="BL114" s="796"/>
      <c r="BM114" s="796"/>
      <c r="BN114" s="796"/>
      <c r="BO114" s="796"/>
      <c r="BP114" s="797"/>
      <c r="BQ114" s="862">
        <v>387300</v>
      </c>
      <c r="BR114" s="863"/>
      <c r="BS114" s="863"/>
      <c r="BT114" s="863"/>
      <c r="BU114" s="863"/>
      <c r="BV114" s="863">
        <v>333704</v>
      </c>
      <c r="BW114" s="863"/>
      <c r="BX114" s="863"/>
      <c r="BY114" s="863"/>
      <c r="BZ114" s="863"/>
      <c r="CA114" s="863">
        <v>331224</v>
      </c>
      <c r="CB114" s="863"/>
      <c r="CC114" s="863"/>
      <c r="CD114" s="863"/>
      <c r="CE114" s="863"/>
      <c r="CF114" s="924">
        <v>24.6</v>
      </c>
      <c r="CG114" s="925"/>
      <c r="CH114" s="925"/>
      <c r="CI114" s="925"/>
      <c r="CJ114" s="925"/>
      <c r="CK114" s="980"/>
      <c r="CL114" s="867"/>
      <c r="CM114" s="870" t="s">
        <v>455</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388</v>
      </c>
      <c r="DH114" s="826"/>
      <c r="DI114" s="826"/>
      <c r="DJ114" s="826"/>
      <c r="DK114" s="827"/>
      <c r="DL114" s="828" t="s">
        <v>439</v>
      </c>
      <c r="DM114" s="826"/>
      <c r="DN114" s="826"/>
      <c r="DO114" s="826"/>
      <c r="DP114" s="827"/>
      <c r="DQ114" s="828" t="s">
        <v>440</v>
      </c>
      <c r="DR114" s="826"/>
      <c r="DS114" s="826"/>
      <c r="DT114" s="826"/>
      <c r="DU114" s="827"/>
      <c r="DV114" s="873" t="s">
        <v>388</v>
      </c>
      <c r="DW114" s="874"/>
      <c r="DX114" s="874"/>
      <c r="DY114" s="874"/>
      <c r="DZ114" s="875"/>
    </row>
    <row r="115" spans="1:130" s="248" customFormat="1" ht="26.25" customHeight="1" x14ac:dyDescent="0.15">
      <c r="A115" s="967"/>
      <c r="B115" s="968"/>
      <c r="C115" s="796" t="s">
        <v>456</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731</v>
      </c>
      <c r="AB115" s="972"/>
      <c r="AC115" s="972"/>
      <c r="AD115" s="972"/>
      <c r="AE115" s="973"/>
      <c r="AF115" s="974">
        <v>708</v>
      </c>
      <c r="AG115" s="972"/>
      <c r="AH115" s="972"/>
      <c r="AI115" s="972"/>
      <c r="AJ115" s="973"/>
      <c r="AK115" s="974">
        <v>708</v>
      </c>
      <c r="AL115" s="972"/>
      <c r="AM115" s="972"/>
      <c r="AN115" s="972"/>
      <c r="AO115" s="973"/>
      <c r="AP115" s="975">
        <v>0.1</v>
      </c>
      <c r="AQ115" s="976"/>
      <c r="AR115" s="976"/>
      <c r="AS115" s="976"/>
      <c r="AT115" s="977"/>
      <c r="AU115" s="985"/>
      <c r="AV115" s="986"/>
      <c r="AW115" s="986"/>
      <c r="AX115" s="986"/>
      <c r="AY115" s="986"/>
      <c r="AZ115" s="861" t="s">
        <v>457</v>
      </c>
      <c r="BA115" s="796"/>
      <c r="BB115" s="796"/>
      <c r="BC115" s="796"/>
      <c r="BD115" s="796"/>
      <c r="BE115" s="796"/>
      <c r="BF115" s="796"/>
      <c r="BG115" s="796"/>
      <c r="BH115" s="796"/>
      <c r="BI115" s="796"/>
      <c r="BJ115" s="796"/>
      <c r="BK115" s="796"/>
      <c r="BL115" s="796"/>
      <c r="BM115" s="796"/>
      <c r="BN115" s="796"/>
      <c r="BO115" s="796"/>
      <c r="BP115" s="797"/>
      <c r="BQ115" s="862" t="s">
        <v>388</v>
      </c>
      <c r="BR115" s="863"/>
      <c r="BS115" s="863"/>
      <c r="BT115" s="863"/>
      <c r="BU115" s="863"/>
      <c r="BV115" s="863" t="s">
        <v>388</v>
      </c>
      <c r="BW115" s="863"/>
      <c r="BX115" s="863"/>
      <c r="BY115" s="863"/>
      <c r="BZ115" s="863"/>
      <c r="CA115" s="863" t="s">
        <v>440</v>
      </c>
      <c r="CB115" s="863"/>
      <c r="CC115" s="863"/>
      <c r="CD115" s="863"/>
      <c r="CE115" s="863"/>
      <c r="CF115" s="924" t="s">
        <v>388</v>
      </c>
      <c r="CG115" s="925"/>
      <c r="CH115" s="925"/>
      <c r="CI115" s="925"/>
      <c r="CJ115" s="925"/>
      <c r="CK115" s="980"/>
      <c r="CL115" s="867"/>
      <c r="CM115" s="861" t="s">
        <v>458</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440</v>
      </c>
      <c r="DH115" s="826"/>
      <c r="DI115" s="826"/>
      <c r="DJ115" s="826"/>
      <c r="DK115" s="827"/>
      <c r="DL115" s="828" t="s">
        <v>439</v>
      </c>
      <c r="DM115" s="826"/>
      <c r="DN115" s="826"/>
      <c r="DO115" s="826"/>
      <c r="DP115" s="827"/>
      <c r="DQ115" s="828" t="s">
        <v>388</v>
      </c>
      <c r="DR115" s="826"/>
      <c r="DS115" s="826"/>
      <c r="DT115" s="826"/>
      <c r="DU115" s="827"/>
      <c r="DV115" s="873" t="s">
        <v>440</v>
      </c>
      <c r="DW115" s="874"/>
      <c r="DX115" s="874"/>
      <c r="DY115" s="874"/>
      <c r="DZ115" s="875"/>
    </row>
    <row r="116" spans="1:130" s="248" customFormat="1" ht="26.25" customHeight="1" x14ac:dyDescent="0.15">
      <c r="A116" s="969"/>
      <c r="B116" s="970"/>
      <c r="C116" s="929" t="s">
        <v>459</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439</v>
      </c>
      <c r="AB116" s="826"/>
      <c r="AC116" s="826"/>
      <c r="AD116" s="826"/>
      <c r="AE116" s="827"/>
      <c r="AF116" s="828" t="s">
        <v>388</v>
      </c>
      <c r="AG116" s="826"/>
      <c r="AH116" s="826"/>
      <c r="AI116" s="826"/>
      <c r="AJ116" s="827"/>
      <c r="AK116" s="828" t="s">
        <v>388</v>
      </c>
      <c r="AL116" s="826"/>
      <c r="AM116" s="826"/>
      <c r="AN116" s="826"/>
      <c r="AO116" s="827"/>
      <c r="AP116" s="873" t="s">
        <v>388</v>
      </c>
      <c r="AQ116" s="874"/>
      <c r="AR116" s="874"/>
      <c r="AS116" s="874"/>
      <c r="AT116" s="875"/>
      <c r="AU116" s="985"/>
      <c r="AV116" s="986"/>
      <c r="AW116" s="986"/>
      <c r="AX116" s="986"/>
      <c r="AY116" s="986"/>
      <c r="AZ116" s="912" t="s">
        <v>460</v>
      </c>
      <c r="BA116" s="913"/>
      <c r="BB116" s="913"/>
      <c r="BC116" s="913"/>
      <c r="BD116" s="913"/>
      <c r="BE116" s="913"/>
      <c r="BF116" s="913"/>
      <c r="BG116" s="913"/>
      <c r="BH116" s="913"/>
      <c r="BI116" s="913"/>
      <c r="BJ116" s="913"/>
      <c r="BK116" s="913"/>
      <c r="BL116" s="913"/>
      <c r="BM116" s="913"/>
      <c r="BN116" s="913"/>
      <c r="BO116" s="913"/>
      <c r="BP116" s="914"/>
      <c r="BQ116" s="862" t="s">
        <v>441</v>
      </c>
      <c r="BR116" s="863"/>
      <c r="BS116" s="863"/>
      <c r="BT116" s="863"/>
      <c r="BU116" s="863"/>
      <c r="BV116" s="863" t="s">
        <v>388</v>
      </c>
      <c r="BW116" s="863"/>
      <c r="BX116" s="863"/>
      <c r="BY116" s="863"/>
      <c r="BZ116" s="863"/>
      <c r="CA116" s="863" t="s">
        <v>388</v>
      </c>
      <c r="CB116" s="863"/>
      <c r="CC116" s="863"/>
      <c r="CD116" s="863"/>
      <c r="CE116" s="863"/>
      <c r="CF116" s="924" t="s">
        <v>388</v>
      </c>
      <c r="CG116" s="925"/>
      <c r="CH116" s="925"/>
      <c r="CI116" s="925"/>
      <c r="CJ116" s="925"/>
      <c r="CK116" s="980"/>
      <c r="CL116" s="867"/>
      <c r="CM116" s="870" t="s">
        <v>461</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439</v>
      </c>
      <c r="DH116" s="826"/>
      <c r="DI116" s="826"/>
      <c r="DJ116" s="826"/>
      <c r="DK116" s="827"/>
      <c r="DL116" s="828" t="s">
        <v>440</v>
      </c>
      <c r="DM116" s="826"/>
      <c r="DN116" s="826"/>
      <c r="DO116" s="826"/>
      <c r="DP116" s="827"/>
      <c r="DQ116" s="828" t="s">
        <v>439</v>
      </c>
      <c r="DR116" s="826"/>
      <c r="DS116" s="826"/>
      <c r="DT116" s="826"/>
      <c r="DU116" s="827"/>
      <c r="DV116" s="873" t="s">
        <v>441</v>
      </c>
      <c r="DW116" s="874"/>
      <c r="DX116" s="874"/>
      <c r="DY116" s="874"/>
      <c r="DZ116" s="875"/>
    </row>
    <row r="117" spans="1:130" s="248" customFormat="1" ht="26.25" customHeight="1" x14ac:dyDescent="0.15">
      <c r="A117" s="950" t="s">
        <v>185</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462</v>
      </c>
      <c r="Z117" s="952"/>
      <c r="AA117" s="957">
        <v>360515</v>
      </c>
      <c r="AB117" s="958"/>
      <c r="AC117" s="958"/>
      <c r="AD117" s="958"/>
      <c r="AE117" s="959"/>
      <c r="AF117" s="960">
        <v>383004</v>
      </c>
      <c r="AG117" s="958"/>
      <c r="AH117" s="958"/>
      <c r="AI117" s="958"/>
      <c r="AJ117" s="959"/>
      <c r="AK117" s="960">
        <v>427752</v>
      </c>
      <c r="AL117" s="958"/>
      <c r="AM117" s="958"/>
      <c r="AN117" s="958"/>
      <c r="AO117" s="959"/>
      <c r="AP117" s="961"/>
      <c r="AQ117" s="962"/>
      <c r="AR117" s="962"/>
      <c r="AS117" s="962"/>
      <c r="AT117" s="963"/>
      <c r="AU117" s="985"/>
      <c r="AV117" s="986"/>
      <c r="AW117" s="986"/>
      <c r="AX117" s="986"/>
      <c r="AY117" s="986"/>
      <c r="AZ117" s="912" t="s">
        <v>463</v>
      </c>
      <c r="BA117" s="913"/>
      <c r="BB117" s="913"/>
      <c r="BC117" s="913"/>
      <c r="BD117" s="913"/>
      <c r="BE117" s="913"/>
      <c r="BF117" s="913"/>
      <c r="BG117" s="913"/>
      <c r="BH117" s="913"/>
      <c r="BI117" s="913"/>
      <c r="BJ117" s="913"/>
      <c r="BK117" s="913"/>
      <c r="BL117" s="913"/>
      <c r="BM117" s="913"/>
      <c r="BN117" s="913"/>
      <c r="BO117" s="913"/>
      <c r="BP117" s="914"/>
      <c r="BQ117" s="862" t="s">
        <v>440</v>
      </c>
      <c r="BR117" s="863"/>
      <c r="BS117" s="863"/>
      <c r="BT117" s="863"/>
      <c r="BU117" s="863"/>
      <c r="BV117" s="863" t="s">
        <v>440</v>
      </c>
      <c r="BW117" s="863"/>
      <c r="BX117" s="863"/>
      <c r="BY117" s="863"/>
      <c r="BZ117" s="863"/>
      <c r="CA117" s="863" t="s">
        <v>440</v>
      </c>
      <c r="CB117" s="863"/>
      <c r="CC117" s="863"/>
      <c r="CD117" s="863"/>
      <c r="CE117" s="863"/>
      <c r="CF117" s="924" t="s">
        <v>440</v>
      </c>
      <c r="CG117" s="925"/>
      <c r="CH117" s="925"/>
      <c r="CI117" s="925"/>
      <c r="CJ117" s="925"/>
      <c r="CK117" s="980"/>
      <c r="CL117" s="867"/>
      <c r="CM117" s="870" t="s">
        <v>464</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440</v>
      </c>
      <c r="DH117" s="826"/>
      <c r="DI117" s="826"/>
      <c r="DJ117" s="826"/>
      <c r="DK117" s="827"/>
      <c r="DL117" s="828" t="s">
        <v>440</v>
      </c>
      <c r="DM117" s="826"/>
      <c r="DN117" s="826"/>
      <c r="DO117" s="826"/>
      <c r="DP117" s="827"/>
      <c r="DQ117" s="828" t="s">
        <v>440</v>
      </c>
      <c r="DR117" s="826"/>
      <c r="DS117" s="826"/>
      <c r="DT117" s="826"/>
      <c r="DU117" s="827"/>
      <c r="DV117" s="873" t="s">
        <v>440</v>
      </c>
      <c r="DW117" s="874"/>
      <c r="DX117" s="874"/>
      <c r="DY117" s="874"/>
      <c r="DZ117" s="875"/>
    </row>
    <row r="118" spans="1:130" s="248" customFormat="1" ht="26.25" customHeight="1" x14ac:dyDescent="0.15">
      <c r="A118" s="950" t="s">
        <v>434</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431</v>
      </c>
      <c r="AB118" s="951"/>
      <c r="AC118" s="951"/>
      <c r="AD118" s="951"/>
      <c r="AE118" s="952"/>
      <c r="AF118" s="953" t="s">
        <v>432</v>
      </c>
      <c r="AG118" s="951"/>
      <c r="AH118" s="951"/>
      <c r="AI118" s="951"/>
      <c r="AJ118" s="952"/>
      <c r="AK118" s="953" t="s">
        <v>302</v>
      </c>
      <c r="AL118" s="951"/>
      <c r="AM118" s="951"/>
      <c r="AN118" s="951"/>
      <c r="AO118" s="952"/>
      <c r="AP118" s="954" t="s">
        <v>433</v>
      </c>
      <c r="AQ118" s="955"/>
      <c r="AR118" s="955"/>
      <c r="AS118" s="955"/>
      <c r="AT118" s="956"/>
      <c r="AU118" s="985"/>
      <c r="AV118" s="986"/>
      <c r="AW118" s="986"/>
      <c r="AX118" s="986"/>
      <c r="AY118" s="986"/>
      <c r="AZ118" s="928" t="s">
        <v>465</v>
      </c>
      <c r="BA118" s="929"/>
      <c r="BB118" s="929"/>
      <c r="BC118" s="929"/>
      <c r="BD118" s="929"/>
      <c r="BE118" s="929"/>
      <c r="BF118" s="929"/>
      <c r="BG118" s="929"/>
      <c r="BH118" s="929"/>
      <c r="BI118" s="929"/>
      <c r="BJ118" s="929"/>
      <c r="BK118" s="929"/>
      <c r="BL118" s="929"/>
      <c r="BM118" s="929"/>
      <c r="BN118" s="929"/>
      <c r="BO118" s="929"/>
      <c r="BP118" s="930"/>
      <c r="BQ118" s="931" t="s">
        <v>440</v>
      </c>
      <c r="BR118" s="894"/>
      <c r="BS118" s="894"/>
      <c r="BT118" s="894"/>
      <c r="BU118" s="894"/>
      <c r="BV118" s="894" t="s">
        <v>440</v>
      </c>
      <c r="BW118" s="894"/>
      <c r="BX118" s="894"/>
      <c r="BY118" s="894"/>
      <c r="BZ118" s="894"/>
      <c r="CA118" s="894" t="s">
        <v>440</v>
      </c>
      <c r="CB118" s="894"/>
      <c r="CC118" s="894"/>
      <c r="CD118" s="894"/>
      <c r="CE118" s="894"/>
      <c r="CF118" s="924" t="s">
        <v>440</v>
      </c>
      <c r="CG118" s="925"/>
      <c r="CH118" s="925"/>
      <c r="CI118" s="925"/>
      <c r="CJ118" s="925"/>
      <c r="CK118" s="980"/>
      <c r="CL118" s="867"/>
      <c r="CM118" s="870" t="s">
        <v>466</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440</v>
      </c>
      <c r="DH118" s="826"/>
      <c r="DI118" s="826"/>
      <c r="DJ118" s="826"/>
      <c r="DK118" s="827"/>
      <c r="DL118" s="828" t="s">
        <v>440</v>
      </c>
      <c r="DM118" s="826"/>
      <c r="DN118" s="826"/>
      <c r="DO118" s="826"/>
      <c r="DP118" s="827"/>
      <c r="DQ118" s="828" t="s">
        <v>440</v>
      </c>
      <c r="DR118" s="826"/>
      <c r="DS118" s="826"/>
      <c r="DT118" s="826"/>
      <c r="DU118" s="827"/>
      <c r="DV118" s="873" t="s">
        <v>440</v>
      </c>
      <c r="DW118" s="874"/>
      <c r="DX118" s="874"/>
      <c r="DY118" s="874"/>
      <c r="DZ118" s="875"/>
    </row>
    <row r="119" spans="1:130" s="248" customFormat="1" ht="26.25" customHeight="1" x14ac:dyDescent="0.15">
      <c r="A119" s="864" t="s">
        <v>437</v>
      </c>
      <c r="B119" s="865"/>
      <c r="C119" s="940" t="s">
        <v>438</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440</v>
      </c>
      <c r="AB119" s="944"/>
      <c r="AC119" s="944"/>
      <c r="AD119" s="944"/>
      <c r="AE119" s="945"/>
      <c r="AF119" s="946" t="s">
        <v>441</v>
      </c>
      <c r="AG119" s="944"/>
      <c r="AH119" s="944"/>
      <c r="AI119" s="944"/>
      <c r="AJ119" s="945"/>
      <c r="AK119" s="946" t="s">
        <v>440</v>
      </c>
      <c r="AL119" s="944"/>
      <c r="AM119" s="944"/>
      <c r="AN119" s="944"/>
      <c r="AO119" s="945"/>
      <c r="AP119" s="947" t="s">
        <v>440</v>
      </c>
      <c r="AQ119" s="948"/>
      <c r="AR119" s="948"/>
      <c r="AS119" s="948"/>
      <c r="AT119" s="949"/>
      <c r="AU119" s="987"/>
      <c r="AV119" s="988"/>
      <c r="AW119" s="988"/>
      <c r="AX119" s="988"/>
      <c r="AY119" s="988"/>
      <c r="AZ119" s="279" t="s">
        <v>185</v>
      </c>
      <c r="BA119" s="279"/>
      <c r="BB119" s="279"/>
      <c r="BC119" s="279"/>
      <c r="BD119" s="279"/>
      <c r="BE119" s="279"/>
      <c r="BF119" s="279"/>
      <c r="BG119" s="279"/>
      <c r="BH119" s="279"/>
      <c r="BI119" s="279"/>
      <c r="BJ119" s="279"/>
      <c r="BK119" s="279"/>
      <c r="BL119" s="279"/>
      <c r="BM119" s="279"/>
      <c r="BN119" s="279"/>
      <c r="BO119" s="926" t="s">
        <v>467</v>
      </c>
      <c r="BP119" s="927"/>
      <c r="BQ119" s="931">
        <v>4655325</v>
      </c>
      <c r="BR119" s="894"/>
      <c r="BS119" s="894"/>
      <c r="BT119" s="894"/>
      <c r="BU119" s="894"/>
      <c r="BV119" s="894">
        <v>4665807</v>
      </c>
      <c r="BW119" s="894"/>
      <c r="BX119" s="894"/>
      <c r="BY119" s="894"/>
      <c r="BZ119" s="894"/>
      <c r="CA119" s="894">
        <v>4483314</v>
      </c>
      <c r="CB119" s="894"/>
      <c r="CC119" s="894"/>
      <c r="CD119" s="894"/>
      <c r="CE119" s="894"/>
      <c r="CF119" s="792"/>
      <c r="CG119" s="793"/>
      <c r="CH119" s="793"/>
      <c r="CI119" s="793"/>
      <c r="CJ119" s="883"/>
      <c r="CK119" s="981"/>
      <c r="CL119" s="869"/>
      <c r="CM119" s="887" t="s">
        <v>468</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v>1811</v>
      </c>
      <c r="DH119" s="809"/>
      <c r="DI119" s="809"/>
      <c r="DJ119" s="809"/>
      <c r="DK119" s="810"/>
      <c r="DL119" s="811">
        <v>1208</v>
      </c>
      <c r="DM119" s="809"/>
      <c r="DN119" s="809"/>
      <c r="DO119" s="809"/>
      <c r="DP119" s="810"/>
      <c r="DQ119" s="811">
        <v>708</v>
      </c>
      <c r="DR119" s="809"/>
      <c r="DS119" s="809"/>
      <c r="DT119" s="809"/>
      <c r="DU119" s="810"/>
      <c r="DV119" s="897">
        <v>0.1</v>
      </c>
      <c r="DW119" s="898"/>
      <c r="DX119" s="898"/>
      <c r="DY119" s="898"/>
      <c r="DZ119" s="899"/>
    </row>
    <row r="120" spans="1:130" s="248" customFormat="1" ht="26.25" customHeight="1" x14ac:dyDescent="0.15">
      <c r="A120" s="866"/>
      <c r="B120" s="867"/>
      <c r="C120" s="870" t="s">
        <v>445</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441</v>
      </c>
      <c r="AB120" s="826"/>
      <c r="AC120" s="826"/>
      <c r="AD120" s="826"/>
      <c r="AE120" s="827"/>
      <c r="AF120" s="828" t="s">
        <v>441</v>
      </c>
      <c r="AG120" s="826"/>
      <c r="AH120" s="826"/>
      <c r="AI120" s="826"/>
      <c r="AJ120" s="827"/>
      <c r="AK120" s="828" t="s">
        <v>441</v>
      </c>
      <c r="AL120" s="826"/>
      <c r="AM120" s="826"/>
      <c r="AN120" s="826"/>
      <c r="AO120" s="827"/>
      <c r="AP120" s="873" t="s">
        <v>441</v>
      </c>
      <c r="AQ120" s="874"/>
      <c r="AR120" s="874"/>
      <c r="AS120" s="874"/>
      <c r="AT120" s="875"/>
      <c r="AU120" s="932" t="s">
        <v>469</v>
      </c>
      <c r="AV120" s="933"/>
      <c r="AW120" s="933"/>
      <c r="AX120" s="933"/>
      <c r="AY120" s="934"/>
      <c r="AZ120" s="909" t="s">
        <v>470</v>
      </c>
      <c r="BA120" s="854"/>
      <c r="BB120" s="854"/>
      <c r="BC120" s="854"/>
      <c r="BD120" s="854"/>
      <c r="BE120" s="854"/>
      <c r="BF120" s="854"/>
      <c r="BG120" s="854"/>
      <c r="BH120" s="854"/>
      <c r="BI120" s="854"/>
      <c r="BJ120" s="854"/>
      <c r="BK120" s="854"/>
      <c r="BL120" s="854"/>
      <c r="BM120" s="854"/>
      <c r="BN120" s="854"/>
      <c r="BO120" s="854"/>
      <c r="BP120" s="855"/>
      <c r="BQ120" s="910">
        <v>3808793</v>
      </c>
      <c r="BR120" s="891"/>
      <c r="BS120" s="891"/>
      <c r="BT120" s="891"/>
      <c r="BU120" s="891"/>
      <c r="BV120" s="891">
        <v>3918083</v>
      </c>
      <c r="BW120" s="891"/>
      <c r="BX120" s="891"/>
      <c r="BY120" s="891"/>
      <c r="BZ120" s="891"/>
      <c r="CA120" s="891">
        <v>4168863</v>
      </c>
      <c r="CB120" s="891"/>
      <c r="CC120" s="891"/>
      <c r="CD120" s="891"/>
      <c r="CE120" s="891"/>
      <c r="CF120" s="915">
        <v>310.2</v>
      </c>
      <c r="CG120" s="916"/>
      <c r="CH120" s="916"/>
      <c r="CI120" s="916"/>
      <c r="CJ120" s="916"/>
      <c r="CK120" s="917" t="s">
        <v>471</v>
      </c>
      <c r="CL120" s="901"/>
      <c r="CM120" s="901"/>
      <c r="CN120" s="901"/>
      <c r="CO120" s="902"/>
      <c r="CP120" s="921" t="s">
        <v>472</v>
      </c>
      <c r="CQ120" s="922"/>
      <c r="CR120" s="922"/>
      <c r="CS120" s="922"/>
      <c r="CT120" s="922"/>
      <c r="CU120" s="922"/>
      <c r="CV120" s="922"/>
      <c r="CW120" s="922"/>
      <c r="CX120" s="922"/>
      <c r="CY120" s="922"/>
      <c r="CZ120" s="922"/>
      <c r="DA120" s="922"/>
      <c r="DB120" s="922"/>
      <c r="DC120" s="922"/>
      <c r="DD120" s="922"/>
      <c r="DE120" s="922"/>
      <c r="DF120" s="923"/>
      <c r="DG120" s="910">
        <v>382540</v>
      </c>
      <c r="DH120" s="891"/>
      <c r="DI120" s="891"/>
      <c r="DJ120" s="891"/>
      <c r="DK120" s="891"/>
      <c r="DL120" s="891">
        <v>370440</v>
      </c>
      <c r="DM120" s="891"/>
      <c r="DN120" s="891"/>
      <c r="DO120" s="891"/>
      <c r="DP120" s="891"/>
      <c r="DQ120" s="891">
        <v>349154</v>
      </c>
      <c r="DR120" s="891"/>
      <c r="DS120" s="891"/>
      <c r="DT120" s="891"/>
      <c r="DU120" s="891"/>
      <c r="DV120" s="892">
        <v>26</v>
      </c>
      <c r="DW120" s="892"/>
      <c r="DX120" s="892"/>
      <c r="DY120" s="892"/>
      <c r="DZ120" s="893"/>
    </row>
    <row r="121" spans="1:130" s="248" customFormat="1" ht="26.25" customHeight="1" x14ac:dyDescent="0.15">
      <c r="A121" s="866"/>
      <c r="B121" s="867"/>
      <c r="C121" s="912" t="s">
        <v>473</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441</v>
      </c>
      <c r="AB121" s="826"/>
      <c r="AC121" s="826"/>
      <c r="AD121" s="826"/>
      <c r="AE121" s="827"/>
      <c r="AF121" s="828" t="s">
        <v>441</v>
      </c>
      <c r="AG121" s="826"/>
      <c r="AH121" s="826"/>
      <c r="AI121" s="826"/>
      <c r="AJ121" s="827"/>
      <c r="AK121" s="828" t="s">
        <v>441</v>
      </c>
      <c r="AL121" s="826"/>
      <c r="AM121" s="826"/>
      <c r="AN121" s="826"/>
      <c r="AO121" s="827"/>
      <c r="AP121" s="873" t="s">
        <v>441</v>
      </c>
      <c r="AQ121" s="874"/>
      <c r="AR121" s="874"/>
      <c r="AS121" s="874"/>
      <c r="AT121" s="875"/>
      <c r="AU121" s="935"/>
      <c r="AV121" s="936"/>
      <c r="AW121" s="936"/>
      <c r="AX121" s="936"/>
      <c r="AY121" s="937"/>
      <c r="AZ121" s="861" t="s">
        <v>474</v>
      </c>
      <c r="BA121" s="796"/>
      <c r="BB121" s="796"/>
      <c r="BC121" s="796"/>
      <c r="BD121" s="796"/>
      <c r="BE121" s="796"/>
      <c r="BF121" s="796"/>
      <c r="BG121" s="796"/>
      <c r="BH121" s="796"/>
      <c r="BI121" s="796"/>
      <c r="BJ121" s="796"/>
      <c r="BK121" s="796"/>
      <c r="BL121" s="796"/>
      <c r="BM121" s="796"/>
      <c r="BN121" s="796"/>
      <c r="BO121" s="796"/>
      <c r="BP121" s="797"/>
      <c r="BQ121" s="862" t="s">
        <v>441</v>
      </c>
      <c r="BR121" s="863"/>
      <c r="BS121" s="863"/>
      <c r="BT121" s="863"/>
      <c r="BU121" s="863"/>
      <c r="BV121" s="863" t="s">
        <v>441</v>
      </c>
      <c r="BW121" s="863"/>
      <c r="BX121" s="863"/>
      <c r="BY121" s="863"/>
      <c r="BZ121" s="863"/>
      <c r="CA121" s="863" t="s">
        <v>441</v>
      </c>
      <c r="CB121" s="863"/>
      <c r="CC121" s="863"/>
      <c r="CD121" s="863"/>
      <c r="CE121" s="863"/>
      <c r="CF121" s="924" t="s">
        <v>441</v>
      </c>
      <c r="CG121" s="925"/>
      <c r="CH121" s="925"/>
      <c r="CI121" s="925"/>
      <c r="CJ121" s="925"/>
      <c r="CK121" s="918"/>
      <c r="CL121" s="904"/>
      <c r="CM121" s="904"/>
      <c r="CN121" s="904"/>
      <c r="CO121" s="905"/>
      <c r="CP121" s="884" t="s">
        <v>475</v>
      </c>
      <c r="CQ121" s="885"/>
      <c r="CR121" s="885"/>
      <c r="CS121" s="885"/>
      <c r="CT121" s="885"/>
      <c r="CU121" s="885"/>
      <c r="CV121" s="885"/>
      <c r="CW121" s="885"/>
      <c r="CX121" s="885"/>
      <c r="CY121" s="885"/>
      <c r="CZ121" s="885"/>
      <c r="DA121" s="885"/>
      <c r="DB121" s="885"/>
      <c r="DC121" s="885"/>
      <c r="DD121" s="885"/>
      <c r="DE121" s="885"/>
      <c r="DF121" s="886"/>
      <c r="DG121" s="862">
        <v>133601</v>
      </c>
      <c r="DH121" s="863"/>
      <c r="DI121" s="863"/>
      <c r="DJ121" s="863"/>
      <c r="DK121" s="863"/>
      <c r="DL121" s="863">
        <v>119960</v>
      </c>
      <c r="DM121" s="863"/>
      <c r="DN121" s="863"/>
      <c r="DO121" s="863"/>
      <c r="DP121" s="863"/>
      <c r="DQ121" s="863">
        <v>127879</v>
      </c>
      <c r="DR121" s="863"/>
      <c r="DS121" s="863"/>
      <c r="DT121" s="863"/>
      <c r="DU121" s="863"/>
      <c r="DV121" s="840">
        <v>9.5</v>
      </c>
      <c r="DW121" s="840"/>
      <c r="DX121" s="840"/>
      <c r="DY121" s="840"/>
      <c r="DZ121" s="841"/>
    </row>
    <row r="122" spans="1:130" s="248" customFormat="1" ht="26.25" customHeight="1" x14ac:dyDescent="0.15">
      <c r="A122" s="866"/>
      <c r="B122" s="867"/>
      <c r="C122" s="870" t="s">
        <v>455</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441</v>
      </c>
      <c r="AB122" s="826"/>
      <c r="AC122" s="826"/>
      <c r="AD122" s="826"/>
      <c r="AE122" s="827"/>
      <c r="AF122" s="828" t="s">
        <v>441</v>
      </c>
      <c r="AG122" s="826"/>
      <c r="AH122" s="826"/>
      <c r="AI122" s="826"/>
      <c r="AJ122" s="827"/>
      <c r="AK122" s="828" t="s">
        <v>441</v>
      </c>
      <c r="AL122" s="826"/>
      <c r="AM122" s="826"/>
      <c r="AN122" s="826"/>
      <c r="AO122" s="827"/>
      <c r="AP122" s="873" t="s">
        <v>440</v>
      </c>
      <c r="AQ122" s="874"/>
      <c r="AR122" s="874"/>
      <c r="AS122" s="874"/>
      <c r="AT122" s="875"/>
      <c r="AU122" s="935"/>
      <c r="AV122" s="936"/>
      <c r="AW122" s="936"/>
      <c r="AX122" s="936"/>
      <c r="AY122" s="937"/>
      <c r="AZ122" s="928" t="s">
        <v>476</v>
      </c>
      <c r="BA122" s="929"/>
      <c r="BB122" s="929"/>
      <c r="BC122" s="929"/>
      <c r="BD122" s="929"/>
      <c r="BE122" s="929"/>
      <c r="BF122" s="929"/>
      <c r="BG122" s="929"/>
      <c r="BH122" s="929"/>
      <c r="BI122" s="929"/>
      <c r="BJ122" s="929"/>
      <c r="BK122" s="929"/>
      <c r="BL122" s="929"/>
      <c r="BM122" s="929"/>
      <c r="BN122" s="929"/>
      <c r="BO122" s="929"/>
      <c r="BP122" s="930"/>
      <c r="BQ122" s="931">
        <v>3518746</v>
      </c>
      <c r="BR122" s="894"/>
      <c r="BS122" s="894"/>
      <c r="BT122" s="894"/>
      <c r="BU122" s="894"/>
      <c r="BV122" s="894">
        <v>3574041</v>
      </c>
      <c r="BW122" s="894"/>
      <c r="BX122" s="894"/>
      <c r="BY122" s="894"/>
      <c r="BZ122" s="894"/>
      <c r="CA122" s="894">
        <v>3371555</v>
      </c>
      <c r="CB122" s="894"/>
      <c r="CC122" s="894"/>
      <c r="CD122" s="894"/>
      <c r="CE122" s="894"/>
      <c r="CF122" s="895">
        <v>250.9</v>
      </c>
      <c r="CG122" s="896"/>
      <c r="CH122" s="896"/>
      <c r="CI122" s="896"/>
      <c r="CJ122" s="896"/>
      <c r="CK122" s="918"/>
      <c r="CL122" s="904"/>
      <c r="CM122" s="904"/>
      <c r="CN122" s="904"/>
      <c r="CO122" s="905"/>
      <c r="CP122" s="884" t="s">
        <v>477</v>
      </c>
      <c r="CQ122" s="885"/>
      <c r="CR122" s="885"/>
      <c r="CS122" s="885"/>
      <c r="CT122" s="885"/>
      <c r="CU122" s="885"/>
      <c r="CV122" s="885"/>
      <c r="CW122" s="885"/>
      <c r="CX122" s="885"/>
      <c r="CY122" s="885"/>
      <c r="CZ122" s="885"/>
      <c r="DA122" s="885"/>
      <c r="DB122" s="885"/>
      <c r="DC122" s="885"/>
      <c r="DD122" s="885"/>
      <c r="DE122" s="885"/>
      <c r="DF122" s="886"/>
      <c r="DG122" s="862">
        <v>35283</v>
      </c>
      <c r="DH122" s="863"/>
      <c r="DI122" s="863"/>
      <c r="DJ122" s="863"/>
      <c r="DK122" s="863"/>
      <c r="DL122" s="863">
        <v>28425</v>
      </c>
      <c r="DM122" s="863"/>
      <c r="DN122" s="863"/>
      <c r="DO122" s="863"/>
      <c r="DP122" s="863"/>
      <c r="DQ122" s="863">
        <v>28184</v>
      </c>
      <c r="DR122" s="863"/>
      <c r="DS122" s="863"/>
      <c r="DT122" s="863"/>
      <c r="DU122" s="863"/>
      <c r="DV122" s="840">
        <v>2.1</v>
      </c>
      <c r="DW122" s="840"/>
      <c r="DX122" s="840"/>
      <c r="DY122" s="840"/>
      <c r="DZ122" s="841"/>
    </row>
    <row r="123" spans="1:130" s="248" customFormat="1" ht="26.25" customHeight="1" x14ac:dyDescent="0.15">
      <c r="A123" s="866"/>
      <c r="B123" s="867"/>
      <c r="C123" s="870" t="s">
        <v>461</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478</v>
      </c>
      <c r="AB123" s="826"/>
      <c r="AC123" s="826"/>
      <c r="AD123" s="826"/>
      <c r="AE123" s="827"/>
      <c r="AF123" s="828" t="s">
        <v>479</v>
      </c>
      <c r="AG123" s="826"/>
      <c r="AH123" s="826"/>
      <c r="AI123" s="826"/>
      <c r="AJ123" s="827"/>
      <c r="AK123" s="828" t="s">
        <v>480</v>
      </c>
      <c r="AL123" s="826"/>
      <c r="AM123" s="826"/>
      <c r="AN123" s="826"/>
      <c r="AO123" s="827"/>
      <c r="AP123" s="873" t="s">
        <v>481</v>
      </c>
      <c r="AQ123" s="874"/>
      <c r="AR123" s="874"/>
      <c r="AS123" s="874"/>
      <c r="AT123" s="875"/>
      <c r="AU123" s="938"/>
      <c r="AV123" s="939"/>
      <c r="AW123" s="939"/>
      <c r="AX123" s="939"/>
      <c r="AY123" s="939"/>
      <c r="AZ123" s="279" t="s">
        <v>185</v>
      </c>
      <c r="BA123" s="279"/>
      <c r="BB123" s="279"/>
      <c r="BC123" s="279"/>
      <c r="BD123" s="279"/>
      <c r="BE123" s="279"/>
      <c r="BF123" s="279"/>
      <c r="BG123" s="279"/>
      <c r="BH123" s="279"/>
      <c r="BI123" s="279"/>
      <c r="BJ123" s="279"/>
      <c r="BK123" s="279"/>
      <c r="BL123" s="279"/>
      <c r="BM123" s="279"/>
      <c r="BN123" s="279"/>
      <c r="BO123" s="926" t="s">
        <v>482</v>
      </c>
      <c r="BP123" s="927"/>
      <c r="BQ123" s="881">
        <v>7327539</v>
      </c>
      <c r="BR123" s="882"/>
      <c r="BS123" s="882"/>
      <c r="BT123" s="882"/>
      <c r="BU123" s="882"/>
      <c r="BV123" s="882">
        <v>7492124</v>
      </c>
      <c r="BW123" s="882"/>
      <c r="BX123" s="882"/>
      <c r="BY123" s="882"/>
      <c r="BZ123" s="882"/>
      <c r="CA123" s="882">
        <v>7540418</v>
      </c>
      <c r="CB123" s="882"/>
      <c r="CC123" s="882"/>
      <c r="CD123" s="882"/>
      <c r="CE123" s="882"/>
      <c r="CF123" s="792"/>
      <c r="CG123" s="793"/>
      <c r="CH123" s="793"/>
      <c r="CI123" s="793"/>
      <c r="CJ123" s="883"/>
      <c r="CK123" s="918"/>
      <c r="CL123" s="904"/>
      <c r="CM123" s="904"/>
      <c r="CN123" s="904"/>
      <c r="CO123" s="905"/>
      <c r="CP123" s="884" t="s">
        <v>483</v>
      </c>
      <c r="CQ123" s="885"/>
      <c r="CR123" s="885"/>
      <c r="CS123" s="885"/>
      <c r="CT123" s="885"/>
      <c r="CU123" s="885"/>
      <c r="CV123" s="885"/>
      <c r="CW123" s="885"/>
      <c r="CX123" s="885"/>
      <c r="CY123" s="885"/>
      <c r="CZ123" s="885"/>
      <c r="DA123" s="885"/>
      <c r="DB123" s="885"/>
      <c r="DC123" s="885"/>
      <c r="DD123" s="885"/>
      <c r="DE123" s="885"/>
      <c r="DF123" s="886"/>
      <c r="DG123" s="825" t="s">
        <v>484</v>
      </c>
      <c r="DH123" s="826"/>
      <c r="DI123" s="826"/>
      <c r="DJ123" s="826"/>
      <c r="DK123" s="827"/>
      <c r="DL123" s="828" t="s">
        <v>484</v>
      </c>
      <c r="DM123" s="826"/>
      <c r="DN123" s="826"/>
      <c r="DO123" s="826"/>
      <c r="DP123" s="827"/>
      <c r="DQ123" s="828" t="s">
        <v>485</v>
      </c>
      <c r="DR123" s="826"/>
      <c r="DS123" s="826"/>
      <c r="DT123" s="826"/>
      <c r="DU123" s="827"/>
      <c r="DV123" s="873" t="s">
        <v>484</v>
      </c>
      <c r="DW123" s="874"/>
      <c r="DX123" s="874"/>
      <c r="DY123" s="874"/>
      <c r="DZ123" s="875"/>
    </row>
    <row r="124" spans="1:130" s="248" customFormat="1" ht="26.25" customHeight="1" thickBot="1" x14ac:dyDescent="0.2">
      <c r="A124" s="866"/>
      <c r="B124" s="867"/>
      <c r="C124" s="870" t="s">
        <v>464</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388</v>
      </c>
      <c r="AB124" s="826"/>
      <c r="AC124" s="826"/>
      <c r="AD124" s="826"/>
      <c r="AE124" s="827"/>
      <c r="AF124" s="828" t="s">
        <v>412</v>
      </c>
      <c r="AG124" s="826"/>
      <c r="AH124" s="826"/>
      <c r="AI124" s="826"/>
      <c r="AJ124" s="827"/>
      <c r="AK124" s="828" t="s">
        <v>479</v>
      </c>
      <c r="AL124" s="826"/>
      <c r="AM124" s="826"/>
      <c r="AN124" s="826"/>
      <c r="AO124" s="827"/>
      <c r="AP124" s="873" t="s">
        <v>485</v>
      </c>
      <c r="AQ124" s="874"/>
      <c r="AR124" s="874"/>
      <c r="AS124" s="874"/>
      <c r="AT124" s="875"/>
      <c r="AU124" s="876" t="s">
        <v>486</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388</v>
      </c>
      <c r="BR124" s="880"/>
      <c r="BS124" s="880"/>
      <c r="BT124" s="880"/>
      <c r="BU124" s="880"/>
      <c r="BV124" s="880" t="s">
        <v>485</v>
      </c>
      <c r="BW124" s="880"/>
      <c r="BX124" s="880"/>
      <c r="BY124" s="880"/>
      <c r="BZ124" s="880"/>
      <c r="CA124" s="880" t="s">
        <v>487</v>
      </c>
      <c r="CB124" s="880"/>
      <c r="CC124" s="880"/>
      <c r="CD124" s="880"/>
      <c r="CE124" s="880"/>
      <c r="CF124" s="770"/>
      <c r="CG124" s="771"/>
      <c r="CH124" s="771"/>
      <c r="CI124" s="771"/>
      <c r="CJ124" s="911"/>
      <c r="CK124" s="919"/>
      <c r="CL124" s="919"/>
      <c r="CM124" s="919"/>
      <c r="CN124" s="919"/>
      <c r="CO124" s="920"/>
      <c r="CP124" s="884" t="s">
        <v>488</v>
      </c>
      <c r="CQ124" s="885"/>
      <c r="CR124" s="885"/>
      <c r="CS124" s="885"/>
      <c r="CT124" s="885"/>
      <c r="CU124" s="885"/>
      <c r="CV124" s="885"/>
      <c r="CW124" s="885"/>
      <c r="CX124" s="885"/>
      <c r="CY124" s="885"/>
      <c r="CZ124" s="885"/>
      <c r="DA124" s="885"/>
      <c r="DB124" s="885"/>
      <c r="DC124" s="885"/>
      <c r="DD124" s="885"/>
      <c r="DE124" s="885"/>
      <c r="DF124" s="886"/>
      <c r="DG124" s="808" t="s">
        <v>388</v>
      </c>
      <c r="DH124" s="809"/>
      <c r="DI124" s="809"/>
      <c r="DJ124" s="809"/>
      <c r="DK124" s="810"/>
      <c r="DL124" s="811" t="s">
        <v>478</v>
      </c>
      <c r="DM124" s="809"/>
      <c r="DN124" s="809"/>
      <c r="DO124" s="809"/>
      <c r="DP124" s="810"/>
      <c r="DQ124" s="811" t="s">
        <v>128</v>
      </c>
      <c r="DR124" s="809"/>
      <c r="DS124" s="809"/>
      <c r="DT124" s="809"/>
      <c r="DU124" s="810"/>
      <c r="DV124" s="897" t="s">
        <v>481</v>
      </c>
      <c r="DW124" s="898"/>
      <c r="DX124" s="898"/>
      <c r="DY124" s="898"/>
      <c r="DZ124" s="899"/>
    </row>
    <row r="125" spans="1:130" s="248" customFormat="1" ht="26.25" customHeight="1" x14ac:dyDescent="0.15">
      <c r="A125" s="866"/>
      <c r="B125" s="867"/>
      <c r="C125" s="870" t="s">
        <v>466</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489</v>
      </c>
      <c r="AB125" s="826"/>
      <c r="AC125" s="826"/>
      <c r="AD125" s="826"/>
      <c r="AE125" s="827"/>
      <c r="AF125" s="828" t="s">
        <v>485</v>
      </c>
      <c r="AG125" s="826"/>
      <c r="AH125" s="826"/>
      <c r="AI125" s="826"/>
      <c r="AJ125" s="827"/>
      <c r="AK125" s="828" t="s">
        <v>485</v>
      </c>
      <c r="AL125" s="826"/>
      <c r="AM125" s="826"/>
      <c r="AN125" s="826"/>
      <c r="AO125" s="827"/>
      <c r="AP125" s="873" t="s">
        <v>484</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490</v>
      </c>
      <c r="CL125" s="901"/>
      <c r="CM125" s="901"/>
      <c r="CN125" s="901"/>
      <c r="CO125" s="902"/>
      <c r="CP125" s="909" t="s">
        <v>491</v>
      </c>
      <c r="CQ125" s="854"/>
      <c r="CR125" s="854"/>
      <c r="CS125" s="854"/>
      <c r="CT125" s="854"/>
      <c r="CU125" s="854"/>
      <c r="CV125" s="854"/>
      <c r="CW125" s="854"/>
      <c r="CX125" s="854"/>
      <c r="CY125" s="854"/>
      <c r="CZ125" s="854"/>
      <c r="DA125" s="854"/>
      <c r="DB125" s="854"/>
      <c r="DC125" s="854"/>
      <c r="DD125" s="854"/>
      <c r="DE125" s="854"/>
      <c r="DF125" s="855"/>
      <c r="DG125" s="910" t="s">
        <v>128</v>
      </c>
      <c r="DH125" s="891"/>
      <c r="DI125" s="891"/>
      <c r="DJ125" s="891"/>
      <c r="DK125" s="891"/>
      <c r="DL125" s="891" t="s">
        <v>388</v>
      </c>
      <c r="DM125" s="891"/>
      <c r="DN125" s="891"/>
      <c r="DO125" s="891"/>
      <c r="DP125" s="891"/>
      <c r="DQ125" s="891" t="s">
        <v>492</v>
      </c>
      <c r="DR125" s="891"/>
      <c r="DS125" s="891"/>
      <c r="DT125" s="891"/>
      <c r="DU125" s="891"/>
      <c r="DV125" s="892" t="s">
        <v>485</v>
      </c>
      <c r="DW125" s="892"/>
      <c r="DX125" s="892"/>
      <c r="DY125" s="892"/>
      <c r="DZ125" s="893"/>
    </row>
    <row r="126" spans="1:130" s="248" customFormat="1" ht="26.25" customHeight="1" thickBot="1" x14ac:dyDescent="0.2">
      <c r="A126" s="866"/>
      <c r="B126" s="867"/>
      <c r="C126" s="870" t="s">
        <v>468</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v>708</v>
      </c>
      <c r="AB126" s="826"/>
      <c r="AC126" s="826"/>
      <c r="AD126" s="826"/>
      <c r="AE126" s="827"/>
      <c r="AF126" s="828">
        <v>708</v>
      </c>
      <c r="AG126" s="826"/>
      <c r="AH126" s="826"/>
      <c r="AI126" s="826"/>
      <c r="AJ126" s="827"/>
      <c r="AK126" s="828">
        <v>708</v>
      </c>
      <c r="AL126" s="826"/>
      <c r="AM126" s="826"/>
      <c r="AN126" s="826"/>
      <c r="AO126" s="827"/>
      <c r="AP126" s="873">
        <v>0.1</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493</v>
      </c>
      <c r="CQ126" s="796"/>
      <c r="CR126" s="796"/>
      <c r="CS126" s="796"/>
      <c r="CT126" s="796"/>
      <c r="CU126" s="796"/>
      <c r="CV126" s="796"/>
      <c r="CW126" s="796"/>
      <c r="CX126" s="796"/>
      <c r="CY126" s="796"/>
      <c r="CZ126" s="796"/>
      <c r="DA126" s="796"/>
      <c r="DB126" s="796"/>
      <c r="DC126" s="796"/>
      <c r="DD126" s="796"/>
      <c r="DE126" s="796"/>
      <c r="DF126" s="797"/>
      <c r="DG126" s="862" t="s">
        <v>489</v>
      </c>
      <c r="DH126" s="863"/>
      <c r="DI126" s="863"/>
      <c r="DJ126" s="863"/>
      <c r="DK126" s="863"/>
      <c r="DL126" s="863" t="s">
        <v>481</v>
      </c>
      <c r="DM126" s="863"/>
      <c r="DN126" s="863"/>
      <c r="DO126" s="863"/>
      <c r="DP126" s="863"/>
      <c r="DQ126" s="863" t="s">
        <v>412</v>
      </c>
      <c r="DR126" s="863"/>
      <c r="DS126" s="863"/>
      <c r="DT126" s="863"/>
      <c r="DU126" s="863"/>
      <c r="DV126" s="840" t="s">
        <v>412</v>
      </c>
      <c r="DW126" s="840"/>
      <c r="DX126" s="840"/>
      <c r="DY126" s="840"/>
      <c r="DZ126" s="841"/>
    </row>
    <row r="127" spans="1:130" s="248" customFormat="1" ht="26.25" customHeight="1" x14ac:dyDescent="0.15">
      <c r="A127" s="868"/>
      <c r="B127" s="869"/>
      <c r="C127" s="887" t="s">
        <v>494</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v>23</v>
      </c>
      <c r="AB127" s="826"/>
      <c r="AC127" s="826"/>
      <c r="AD127" s="826"/>
      <c r="AE127" s="827"/>
      <c r="AF127" s="828" t="s">
        <v>484</v>
      </c>
      <c r="AG127" s="826"/>
      <c r="AH127" s="826"/>
      <c r="AI127" s="826"/>
      <c r="AJ127" s="827"/>
      <c r="AK127" s="828" t="s">
        <v>484</v>
      </c>
      <c r="AL127" s="826"/>
      <c r="AM127" s="826"/>
      <c r="AN127" s="826"/>
      <c r="AO127" s="827"/>
      <c r="AP127" s="873" t="s">
        <v>485</v>
      </c>
      <c r="AQ127" s="874"/>
      <c r="AR127" s="874"/>
      <c r="AS127" s="874"/>
      <c r="AT127" s="875"/>
      <c r="AU127" s="284"/>
      <c r="AV127" s="284"/>
      <c r="AW127" s="284"/>
      <c r="AX127" s="890" t="s">
        <v>495</v>
      </c>
      <c r="AY127" s="858"/>
      <c r="AZ127" s="858"/>
      <c r="BA127" s="858"/>
      <c r="BB127" s="858"/>
      <c r="BC127" s="858"/>
      <c r="BD127" s="858"/>
      <c r="BE127" s="859"/>
      <c r="BF127" s="857" t="s">
        <v>496</v>
      </c>
      <c r="BG127" s="858"/>
      <c r="BH127" s="858"/>
      <c r="BI127" s="858"/>
      <c r="BJ127" s="858"/>
      <c r="BK127" s="858"/>
      <c r="BL127" s="859"/>
      <c r="BM127" s="857" t="s">
        <v>497</v>
      </c>
      <c r="BN127" s="858"/>
      <c r="BO127" s="858"/>
      <c r="BP127" s="858"/>
      <c r="BQ127" s="858"/>
      <c r="BR127" s="858"/>
      <c r="BS127" s="859"/>
      <c r="BT127" s="857" t="s">
        <v>498</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499</v>
      </c>
      <c r="CQ127" s="796"/>
      <c r="CR127" s="796"/>
      <c r="CS127" s="796"/>
      <c r="CT127" s="796"/>
      <c r="CU127" s="796"/>
      <c r="CV127" s="796"/>
      <c r="CW127" s="796"/>
      <c r="CX127" s="796"/>
      <c r="CY127" s="796"/>
      <c r="CZ127" s="796"/>
      <c r="DA127" s="796"/>
      <c r="DB127" s="796"/>
      <c r="DC127" s="796"/>
      <c r="DD127" s="796"/>
      <c r="DE127" s="796"/>
      <c r="DF127" s="797"/>
      <c r="DG127" s="862" t="s">
        <v>500</v>
      </c>
      <c r="DH127" s="863"/>
      <c r="DI127" s="863"/>
      <c r="DJ127" s="863"/>
      <c r="DK127" s="863"/>
      <c r="DL127" s="863" t="s">
        <v>481</v>
      </c>
      <c r="DM127" s="863"/>
      <c r="DN127" s="863"/>
      <c r="DO127" s="863"/>
      <c r="DP127" s="863"/>
      <c r="DQ127" s="863" t="s">
        <v>484</v>
      </c>
      <c r="DR127" s="863"/>
      <c r="DS127" s="863"/>
      <c r="DT127" s="863"/>
      <c r="DU127" s="863"/>
      <c r="DV127" s="840" t="s">
        <v>481</v>
      </c>
      <c r="DW127" s="840"/>
      <c r="DX127" s="840"/>
      <c r="DY127" s="840"/>
      <c r="DZ127" s="841"/>
    </row>
    <row r="128" spans="1:130" s="248" customFormat="1" ht="26.25" customHeight="1" thickBot="1" x14ac:dyDescent="0.2">
      <c r="A128" s="842" t="s">
        <v>501</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502</v>
      </c>
      <c r="X128" s="844"/>
      <c r="Y128" s="844"/>
      <c r="Z128" s="845"/>
      <c r="AA128" s="846" t="s">
        <v>485</v>
      </c>
      <c r="AB128" s="847"/>
      <c r="AC128" s="847"/>
      <c r="AD128" s="847"/>
      <c r="AE128" s="848"/>
      <c r="AF128" s="849" t="s">
        <v>478</v>
      </c>
      <c r="AG128" s="847"/>
      <c r="AH128" s="847"/>
      <c r="AI128" s="847"/>
      <c r="AJ128" s="848"/>
      <c r="AK128" s="849" t="s">
        <v>485</v>
      </c>
      <c r="AL128" s="847"/>
      <c r="AM128" s="847"/>
      <c r="AN128" s="847"/>
      <c r="AO128" s="848"/>
      <c r="AP128" s="850"/>
      <c r="AQ128" s="851"/>
      <c r="AR128" s="851"/>
      <c r="AS128" s="851"/>
      <c r="AT128" s="852"/>
      <c r="AU128" s="284"/>
      <c r="AV128" s="284"/>
      <c r="AW128" s="284"/>
      <c r="AX128" s="853" t="s">
        <v>503</v>
      </c>
      <c r="AY128" s="854"/>
      <c r="AZ128" s="854"/>
      <c r="BA128" s="854"/>
      <c r="BB128" s="854"/>
      <c r="BC128" s="854"/>
      <c r="BD128" s="854"/>
      <c r="BE128" s="855"/>
      <c r="BF128" s="832" t="s">
        <v>128</v>
      </c>
      <c r="BG128" s="833"/>
      <c r="BH128" s="833"/>
      <c r="BI128" s="833"/>
      <c r="BJ128" s="833"/>
      <c r="BK128" s="833"/>
      <c r="BL128" s="856"/>
      <c r="BM128" s="832">
        <v>15</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504</v>
      </c>
      <c r="CQ128" s="774"/>
      <c r="CR128" s="774"/>
      <c r="CS128" s="774"/>
      <c r="CT128" s="774"/>
      <c r="CU128" s="774"/>
      <c r="CV128" s="774"/>
      <c r="CW128" s="774"/>
      <c r="CX128" s="774"/>
      <c r="CY128" s="774"/>
      <c r="CZ128" s="774"/>
      <c r="DA128" s="774"/>
      <c r="DB128" s="774"/>
      <c r="DC128" s="774"/>
      <c r="DD128" s="774"/>
      <c r="DE128" s="774"/>
      <c r="DF128" s="775"/>
      <c r="DG128" s="836" t="s">
        <v>484</v>
      </c>
      <c r="DH128" s="837"/>
      <c r="DI128" s="837"/>
      <c r="DJ128" s="837"/>
      <c r="DK128" s="837"/>
      <c r="DL128" s="837" t="s">
        <v>478</v>
      </c>
      <c r="DM128" s="837"/>
      <c r="DN128" s="837"/>
      <c r="DO128" s="837"/>
      <c r="DP128" s="837"/>
      <c r="DQ128" s="837" t="s">
        <v>412</v>
      </c>
      <c r="DR128" s="837"/>
      <c r="DS128" s="837"/>
      <c r="DT128" s="837"/>
      <c r="DU128" s="837"/>
      <c r="DV128" s="838" t="s">
        <v>388</v>
      </c>
      <c r="DW128" s="838"/>
      <c r="DX128" s="838"/>
      <c r="DY128" s="838"/>
      <c r="DZ128" s="839"/>
    </row>
    <row r="129" spans="1:131" s="248" customFormat="1" ht="26.25" customHeight="1" x14ac:dyDescent="0.15">
      <c r="A129" s="820" t="s">
        <v>106</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505</v>
      </c>
      <c r="X129" s="823"/>
      <c r="Y129" s="823"/>
      <c r="Z129" s="824"/>
      <c r="AA129" s="825">
        <v>1639264</v>
      </c>
      <c r="AB129" s="826"/>
      <c r="AC129" s="826"/>
      <c r="AD129" s="826"/>
      <c r="AE129" s="827"/>
      <c r="AF129" s="828">
        <v>1667081</v>
      </c>
      <c r="AG129" s="826"/>
      <c r="AH129" s="826"/>
      <c r="AI129" s="826"/>
      <c r="AJ129" s="827"/>
      <c r="AK129" s="828">
        <v>1731886</v>
      </c>
      <c r="AL129" s="826"/>
      <c r="AM129" s="826"/>
      <c r="AN129" s="826"/>
      <c r="AO129" s="827"/>
      <c r="AP129" s="829"/>
      <c r="AQ129" s="830"/>
      <c r="AR129" s="830"/>
      <c r="AS129" s="830"/>
      <c r="AT129" s="831"/>
      <c r="AU129" s="286"/>
      <c r="AV129" s="286"/>
      <c r="AW129" s="286"/>
      <c r="AX129" s="795" t="s">
        <v>506</v>
      </c>
      <c r="AY129" s="796"/>
      <c r="AZ129" s="796"/>
      <c r="BA129" s="796"/>
      <c r="BB129" s="796"/>
      <c r="BC129" s="796"/>
      <c r="BD129" s="796"/>
      <c r="BE129" s="797"/>
      <c r="BF129" s="815" t="s">
        <v>507</v>
      </c>
      <c r="BG129" s="816"/>
      <c r="BH129" s="816"/>
      <c r="BI129" s="816"/>
      <c r="BJ129" s="816"/>
      <c r="BK129" s="816"/>
      <c r="BL129" s="817"/>
      <c r="BM129" s="815">
        <v>20</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508</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509</v>
      </c>
      <c r="X130" s="823"/>
      <c r="Y130" s="823"/>
      <c r="Z130" s="824"/>
      <c r="AA130" s="825">
        <v>345731</v>
      </c>
      <c r="AB130" s="826"/>
      <c r="AC130" s="826"/>
      <c r="AD130" s="826"/>
      <c r="AE130" s="827"/>
      <c r="AF130" s="828">
        <v>356691</v>
      </c>
      <c r="AG130" s="826"/>
      <c r="AH130" s="826"/>
      <c r="AI130" s="826"/>
      <c r="AJ130" s="827"/>
      <c r="AK130" s="828">
        <v>388113</v>
      </c>
      <c r="AL130" s="826"/>
      <c r="AM130" s="826"/>
      <c r="AN130" s="826"/>
      <c r="AO130" s="827"/>
      <c r="AP130" s="829"/>
      <c r="AQ130" s="830"/>
      <c r="AR130" s="830"/>
      <c r="AS130" s="830"/>
      <c r="AT130" s="831"/>
      <c r="AU130" s="286"/>
      <c r="AV130" s="286"/>
      <c r="AW130" s="286"/>
      <c r="AX130" s="795" t="s">
        <v>510</v>
      </c>
      <c r="AY130" s="796"/>
      <c r="AZ130" s="796"/>
      <c r="BA130" s="796"/>
      <c r="BB130" s="796"/>
      <c r="BC130" s="796"/>
      <c r="BD130" s="796"/>
      <c r="BE130" s="797"/>
      <c r="BF130" s="798">
        <v>2</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511</v>
      </c>
      <c r="X131" s="806"/>
      <c r="Y131" s="806"/>
      <c r="Z131" s="807"/>
      <c r="AA131" s="808">
        <v>1293533</v>
      </c>
      <c r="AB131" s="809"/>
      <c r="AC131" s="809"/>
      <c r="AD131" s="809"/>
      <c r="AE131" s="810"/>
      <c r="AF131" s="811">
        <v>1310390</v>
      </c>
      <c r="AG131" s="809"/>
      <c r="AH131" s="809"/>
      <c r="AI131" s="809"/>
      <c r="AJ131" s="810"/>
      <c r="AK131" s="811">
        <v>1343773</v>
      </c>
      <c r="AL131" s="809"/>
      <c r="AM131" s="809"/>
      <c r="AN131" s="809"/>
      <c r="AO131" s="810"/>
      <c r="AP131" s="812"/>
      <c r="AQ131" s="813"/>
      <c r="AR131" s="813"/>
      <c r="AS131" s="813"/>
      <c r="AT131" s="814"/>
      <c r="AU131" s="286"/>
      <c r="AV131" s="286"/>
      <c r="AW131" s="286"/>
      <c r="AX131" s="773" t="s">
        <v>512</v>
      </c>
      <c r="AY131" s="774"/>
      <c r="AZ131" s="774"/>
      <c r="BA131" s="774"/>
      <c r="BB131" s="774"/>
      <c r="BC131" s="774"/>
      <c r="BD131" s="774"/>
      <c r="BE131" s="775"/>
      <c r="BF131" s="776" t="s">
        <v>388</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513</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514</v>
      </c>
      <c r="W132" s="786"/>
      <c r="X132" s="786"/>
      <c r="Y132" s="786"/>
      <c r="Z132" s="787"/>
      <c r="AA132" s="788">
        <v>1.142916338</v>
      </c>
      <c r="AB132" s="789"/>
      <c r="AC132" s="789"/>
      <c r="AD132" s="789"/>
      <c r="AE132" s="790"/>
      <c r="AF132" s="791">
        <v>2.0080281439999998</v>
      </c>
      <c r="AG132" s="789"/>
      <c r="AH132" s="789"/>
      <c r="AI132" s="789"/>
      <c r="AJ132" s="790"/>
      <c r="AK132" s="791">
        <v>2.9498285800000001</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515</v>
      </c>
      <c r="W133" s="765"/>
      <c r="X133" s="765"/>
      <c r="Y133" s="765"/>
      <c r="Z133" s="766"/>
      <c r="AA133" s="767">
        <v>0</v>
      </c>
      <c r="AB133" s="768"/>
      <c r="AC133" s="768"/>
      <c r="AD133" s="768"/>
      <c r="AE133" s="769"/>
      <c r="AF133" s="767">
        <v>0.8</v>
      </c>
      <c r="AG133" s="768"/>
      <c r="AH133" s="768"/>
      <c r="AI133" s="768"/>
      <c r="AJ133" s="769"/>
      <c r="AK133" s="767">
        <v>2</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bI9k0HLhY+Stok/lxQOQhXJclvZrtp1jrXc6U3mB7nSUR3v/wXiRFcJAacMUv6hTgL17gZqP6tS75XaOrFFsSw==" saltValue="ikRtAx59QBWnsx55g21Vf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516</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y2/IhuUsADtgoDIiHydwMLrZa2Pk1mmoN8fWcK0UFQmPrzbFc+HQXNbLB+UT3qg5vFK8F7MAXj9Z6/Ce7GGUVA==" saltValue="3I9KtDMwh6QGWFxN+e1gqw=="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0SNez+GaiKQP+aD9oTJ4pk97UO9LpATQjEfRbPWTQceLy2Rj+W/xECagLUlR9qUPOipa5aCXmwpISWIl46xHiQ==" saltValue="4sCUqnPIthHjf7KGBz12nw=="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518</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519</v>
      </c>
      <c r="AP7" s="305"/>
      <c r="AQ7" s="306" t="s">
        <v>520</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521</v>
      </c>
      <c r="AQ8" s="312" t="s">
        <v>522</v>
      </c>
      <c r="AR8" s="313" t="s">
        <v>523</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524</v>
      </c>
      <c r="AL9" s="1190"/>
      <c r="AM9" s="1190"/>
      <c r="AN9" s="1191"/>
      <c r="AO9" s="314">
        <v>448116</v>
      </c>
      <c r="AP9" s="314">
        <v>285061</v>
      </c>
      <c r="AQ9" s="315">
        <v>239985</v>
      </c>
      <c r="AR9" s="316">
        <v>18.8</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525</v>
      </c>
      <c r="AL10" s="1190"/>
      <c r="AM10" s="1190"/>
      <c r="AN10" s="1191"/>
      <c r="AO10" s="317">
        <v>26</v>
      </c>
      <c r="AP10" s="317">
        <v>17</v>
      </c>
      <c r="AQ10" s="318">
        <v>24622</v>
      </c>
      <c r="AR10" s="319">
        <v>-99.9</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526</v>
      </c>
      <c r="AL11" s="1190"/>
      <c r="AM11" s="1190"/>
      <c r="AN11" s="1191"/>
      <c r="AO11" s="317" t="s">
        <v>527</v>
      </c>
      <c r="AP11" s="317" t="s">
        <v>527</v>
      </c>
      <c r="AQ11" s="318">
        <v>3358</v>
      </c>
      <c r="AR11" s="319" t="s">
        <v>527</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528</v>
      </c>
      <c r="AL12" s="1190"/>
      <c r="AM12" s="1190"/>
      <c r="AN12" s="1191"/>
      <c r="AO12" s="317" t="s">
        <v>527</v>
      </c>
      <c r="AP12" s="317" t="s">
        <v>527</v>
      </c>
      <c r="AQ12" s="318" t="s">
        <v>527</v>
      </c>
      <c r="AR12" s="319" t="s">
        <v>527</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529</v>
      </c>
      <c r="AL13" s="1190"/>
      <c r="AM13" s="1190"/>
      <c r="AN13" s="1191"/>
      <c r="AO13" s="317">
        <v>35904</v>
      </c>
      <c r="AP13" s="317">
        <v>22840</v>
      </c>
      <c r="AQ13" s="318">
        <v>7864</v>
      </c>
      <c r="AR13" s="319">
        <v>190.4</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530</v>
      </c>
      <c r="AL14" s="1190"/>
      <c r="AM14" s="1190"/>
      <c r="AN14" s="1191"/>
      <c r="AO14" s="317">
        <v>12147</v>
      </c>
      <c r="AP14" s="317">
        <v>7727</v>
      </c>
      <c r="AQ14" s="318">
        <v>6185</v>
      </c>
      <c r="AR14" s="319">
        <v>24.9</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531</v>
      </c>
      <c r="AL15" s="1193"/>
      <c r="AM15" s="1193"/>
      <c r="AN15" s="1194"/>
      <c r="AO15" s="317">
        <v>-35195</v>
      </c>
      <c r="AP15" s="317">
        <v>-22389</v>
      </c>
      <c r="AQ15" s="318">
        <v>-18737</v>
      </c>
      <c r="AR15" s="319">
        <v>19.5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185</v>
      </c>
      <c r="AL16" s="1193"/>
      <c r="AM16" s="1193"/>
      <c r="AN16" s="1194"/>
      <c r="AO16" s="317">
        <v>460998</v>
      </c>
      <c r="AP16" s="317">
        <v>293256</v>
      </c>
      <c r="AQ16" s="318">
        <v>263276</v>
      </c>
      <c r="AR16" s="319">
        <v>11.4</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532</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533</v>
      </c>
      <c r="AP20" s="326" t="s">
        <v>534</v>
      </c>
      <c r="AQ20" s="327" t="s">
        <v>535</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536</v>
      </c>
      <c r="AL21" s="1196"/>
      <c r="AM21" s="1196"/>
      <c r="AN21" s="1197"/>
      <c r="AO21" s="330">
        <v>31.81</v>
      </c>
      <c r="AP21" s="331">
        <v>24.56</v>
      </c>
      <c r="AQ21" s="332">
        <v>7.25</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537</v>
      </c>
      <c r="AL22" s="1196"/>
      <c r="AM22" s="1196"/>
      <c r="AN22" s="1197"/>
      <c r="AO22" s="335">
        <v>94.3</v>
      </c>
      <c r="AP22" s="336">
        <v>94.3</v>
      </c>
      <c r="AQ22" s="337">
        <v>0</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540</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519</v>
      </c>
      <c r="AP30" s="305"/>
      <c r="AQ30" s="306" t="s">
        <v>520</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521</v>
      </c>
      <c r="AQ31" s="312" t="s">
        <v>522</v>
      </c>
      <c r="AR31" s="313" t="s">
        <v>523</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541</v>
      </c>
      <c r="AL32" s="1179"/>
      <c r="AM32" s="1179"/>
      <c r="AN32" s="1180"/>
      <c r="AO32" s="345">
        <v>372456</v>
      </c>
      <c r="AP32" s="345">
        <v>236931</v>
      </c>
      <c r="AQ32" s="346">
        <v>149198</v>
      </c>
      <c r="AR32" s="347">
        <v>58.8</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542</v>
      </c>
      <c r="AL33" s="1179"/>
      <c r="AM33" s="1179"/>
      <c r="AN33" s="1180"/>
      <c r="AO33" s="345" t="s">
        <v>527</v>
      </c>
      <c r="AP33" s="345" t="s">
        <v>527</v>
      </c>
      <c r="AQ33" s="346" t="s">
        <v>527</v>
      </c>
      <c r="AR33" s="347" t="s">
        <v>527</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543</v>
      </c>
      <c r="AL34" s="1179"/>
      <c r="AM34" s="1179"/>
      <c r="AN34" s="1180"/>
      <c r="AO34" s="345" t="s">
        <v>527</v>
      </c>
      <c r="AP34" s="345" t="s">
        <v>527</v>
      </c>
      <c r="AQ34" s="346" t="s">
        <v>527</v>
      </c>
      <c r="AR34" s="347" t="s">
        <v>527</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544</v>
      </c>
      <c r="AL35" s="1179"/>
      <c r="AM35" s="1179"/>
      <c r="AN35" s="1180"/>
      <c r="AO35" s="345">
        <v>54588</v>
      </c>
      <c r="AP35" s="345">
        <v>34725</v>
      </c>
      <c r="AQ35" s="346">
        <v>31871</v>
      </c>
      <c r="AR35" s="347">
        <v>9</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545</v>
      </c>
      <c r="AL36" s="1179"/>
      <c r="AM36" s="1179"/>
      <c r="AN36" s="1180"/>
      <c r="AO36" s="345" t="s">
        <v>527</v>
      </c>
      <c r="AP36" s="345" t="s">
        <v>527</v>
      </c>
      <c r="AQ36" s="346">
        <v>4984</v>
      </c>
      <c r="AR36" s="347" t="s">
        <v>527</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546</v>
      </c>
      <c r="AL37" s="1179"/>
      <c r="AM37" s="1179"/>
      <c r="AN37" s="1180"/>
      <c r="AO37" s="345">
        <v>708</v>
      </c>
      <c r="AP37" s="345">
        <v>450</v>
      </c>
      <c r="AQ37" s="346">
        <v>1220</v>
      </c>
      <c r="AR37" s="347">
        <v>-63.1</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547</v>
      </c>
      <c r="AL38" s="1176"/>
      <c r="AM38" s="1176"/>
      <c r="AN38" s="1177"/>
      <c r="AO38" s="348" t="s">
        <v>527</v>
      </c>
      <c r="AP38" s="348" t="s">
        <v>527</v>
      </c>
      <c r="AQ38" s="349">
        <v>35</v>
      </c>
      <c r="AR38" s="337" t="s">
        <v>527</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548</v>
      </c>
      <c r="AL39" s="1176"/>
      <c r="AM39" s="1176"/>
      <c r="AN39" s="1177"/>
      <c r="AO39" s="345" t="s">
        <v>527</v>
      </c>
      <c r="AP39" s="345" t="s">
        <v>527</v>
      </c>
      <c r="AQ39" s="346">
        <v>-8070</v>
      </c>
      <c r="AR39" s="347" t="s">
        <v>527</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549</v>
      </c>
      <c r="AL40" s="1179"/>
      <c r="AM40" s="1179"/>
      <c r="AN40" s="1180"/>
      <c r="AO40" s="345">
        <v>-388113</v>
      </c>
      <c r="AP40" s="345">
        <v>-246891</v>
      </c>
      <c r="AQ40" s="346">
        <v>-130648</v>
      </c>
      <c r="AR40" s="347">
        <v>89</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295</v>
      </c>
      <c r="AL41" s="1182"/>
      <c r="AM41" s="1182"/>
      <c r="AN41" s="1183"/>
      <c r="AO41" s="345">
        <v>39639</v>
      </c>
      <c r="AP41" s="345">
        <v>25216</v>
      </c>
      <c r="AQ41" s="346">
        <v>48590</v>
      </c>
      <c r="AR41" s="347">
        <v>-48.1</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550</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552</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519</v>
      </c>
      <c r="AN49" s="1186" t="s">
        <v>553</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554</v>
      </c>
      <c r="AO50" s="362" t="s">
        <v>555</v>
      </c>
      <c r="AP50" s="363" t="s">
        <v>556</v>
      </c>
      <c r="AQ50" s="364" t="s">
        <v>557</v>
      </c>
      <c r="AR50" s="365" t="s">
        <v>558</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559</v>
      </c>
      <c r="AL51" s="358"/>
      <c r="AM51" s="366">
        <v>752754</v>
      </c>
      <c r="AN51" s="367">
        <v>450212</v>
      </c>
      <c r="AO51" s="368">
        <v>2.8</v>
      </c>
      <c r="AP51" s="369">
        <v>310300</v>
      </c>
      <c r="AQ51" s="370">
        <v>7.8</v>
      </c>
      <c r="AR51" s="371">
        <v>-5</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560</v>
      </c>
      <c r="AM52" s="374">
        <v>352073</v>
      </c>
      <c r="AN52" s="375">
        <v>210570</v>
      </c>
      <c r="AO52" s="376">
        <v>8</v>
      </c>
      <c r="AP52" s="377">
        <v>157576</v>
      </c>
      <c r="AQ52" s="378">
        <v>7.5</v>
      </c>
      <c r="AR52" s="379">
        <v>0.5</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561</v>
      </c>
      <c r="AL53" s="358"/>
      <c r="AM53" s="366">
        <v>564467</v>
      </c>
      <c r="AN53" s="367">
        <v>341687</v>
      </c>
      <c r="AO53" s="368">
        <v>-24.1</v>
      </c>
      <c r="AP53" s="369">
        <v>317319</v>
      </c>
      <c r="AQ53" s="370">
        <v>2.2999999999999998</v>
      </c>
      <c r="AR53" s="371">
        <v>-26.4</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560</v>
      </c>
      <c r="AM54" s="374">
        <v>260390</v>
      </c>
      <c r="AN54" s="375">
        <v>157621</v>
      </c>
      <c r="AO54" s="376">
        <v>-25.1</v>
      </c>
      <c r="AP54" s="377">
        <v>164214</v>
      </c>
      <c r="AQ54" s="378">
        <v>4.2</v>
      </c>
      <c r="AR54" s="379">
        <v>-29.3</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562</v>
      </c>
      <c r="AL55" s="358"/>
      <c r="AM55" s="366">
        <v>1459924</v>
      </c>
      <c r="AN55" s="367">
        <v>895659</v>
      </c>
      <c r="AO55" s="368">
        <v>162.1</v>
      </c>
      <c r="AP55" s="369">
        <v>289738</v>
      </c>
      <c r="AQ55" s="370">
        <v>-8.6999999999999993</v>
      </c>
      <c r="AR55" s="371">
        <v>170.8</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560</v>
      </c>
      <c r="AM56" s="374">
        <v>573458</v>
      </c>
      <c r="AN56" s="375">
        <v>351815</v>
      </c>
      <c r="AO56" s="376">
        <v>123.2</v>
      </c>
      <c r="AP56" s="377">
        <v>156238</v>
      </c>
      <c r="AQ56" s="378">
        <v>-4.9000000000000004</v>
      </c>
      <c r="AR56" s="379">
        <v>128.1</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563</v>
      </c>
      <c r="AL57" s="358"/>
      <c r="AM57" s="366">
        <v>799922</v>
      </c>
      <c r="AN57" s="367">
        <v>497464</v>
      </c>
      <c r="AO57" s="368">
        <v>-44.5</v>
      </c>
      <c r="AP57" s="369">
        <v>316937</v>
      </c>
      <c r="AQ57" s="370">
        <v>9.4</v>
      </c>
      <c r="AR57" s="371">
        <v>-53.9</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560</v>
      </c>
      <c r="AM58" s="374">
        <v>481576</v>
      </c>
      <c r="AN58" s="375">
        <v>299488</v>
      </c>
      <c r="AO58" s="376">
        <v>-14.9</v>
      </c>
      <c r="AP58" s="377">
        <v>199150</v>
      </c>
      <c r="AQ58" s="378">
        <v>27.5</v>
      </c>
      <c r="AR58" s="379">
        <v>-42.4</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564</v>
      </c>
      <c r="AL59" s="358"/>
      <c r="AM59" s="366">
        <v>515644</v>
      </c>
      <c r="AN59" s="367">
        <v>328018</v>
      </c>
      <c r="AO59" s="368">
        <v>-34.1</v>
      </c>
      <c r="AP59" s="369">
        <v>332350</v>
      </c>
      <c r="AQ59" s="370">
        <v>4.9000000000000004</v>
      </c>
      <c r="AR59" s="371">
        <v>-39</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560</v>
      </c>
      <c r="AM60" s="374">
        <v>248852</v>
      </c>
      <c r="AN60" s="375">
        <v>158303</v>
      </c>
      <c r="AO60" s="376">
        <v>-47.1</v>
      </c>
      <c r="AP60" s="377">
        <v>200453</v>
      </c>
      <c r="AQ60" s="378">
        <v>0.7</v>
      </c>
      <c r="AR60" s="379">
        <v>-47.8</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565</v>
      </c>
      <c r="AL61" s="380"/>
      <c r="AM61" s="381">
        <v>818542</v>
      </c>
      <c r="AN61" s="382">
        <v>502608</v>
      </c>
      <c r="AO61" s="383">
        <v>12.4</v>
      </c>
      <c r="AP61" s="384">
        <v>313329</v>
      </c>
      <c r="AQ61" s="385">
        <v>3.1</v>
      </c>
      <c r="AR61" s="371">
        <v>9.3000000000000007</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560</v>
      </c>
      <c r="AM62" s="374">
        <v>383270</v>
      </c>
      <c r="AN62" s="375">
        <v>235559</v>
      </c>
      <c r="AO62" s="376">
        <v>8.8000000000000007</v>
      </c>
      <c r="AP62" s="377">
        <v>175526</v>
      </c>
      <c r="AQ62" s="378">
        <v>7</v>
      </c>
      <c r="AR62" s="379">
        <v>1.8</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iuVBxr4Cp0XTjwtN3Qa5njkuCCGS9hsaGtkuMptaQWEJ9YX+pKhcUfGXujmLTj0GoR7ZMHk1xuczSXRqHDEDHw==" saltValue="cX+ptO6+5py+eQLyOIclJ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567</v>
      </c>
    </row>
    <row r="120" spans="125:125" ht="13.5" hidden="1" customHeight="1" x14ac:dyDescent="0.15"/>
    <row r="121" spans="125:125" ht="13.5" hidden="1" customHeight="1" x14ac:dyDescent="0.15">
      <c r="DU121" s="292"/>
    </row>
  </sheetData>
  <sheetProtection algorithmName="SHA-512" hashValue="jBtU0iS86loBnItTOhESpZSb6ypMg1WEfHvXhmKPsK/2Tw/GJgBXUnPbYJIrRb2QO4Zs6rPHhmMHAWSzKQ1Vlg==" saltValue="1+NnkdnXvEIKwViN6uX0ew==" spinCount="100000"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568</v>
      </c>
    </row>
  </sheetData>
  <sheetProtection algorithmName="SHA-512" hashValue="oaGkdCCXLZ3Soqkx1WZ0R6mb4jAcWvRrWwupSyG4CzVJAVk0pGZCIBFXnhY6GIlRvXo8ZJD3ahi2hsJtWdLmSA==" saltValue="7Ig/eiT1tD/5Z7NBZhHI3Q==" spinCount="100000"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569</v>
      </c>
      <c r="G46" s="8" t="s">
        <v>570</v>
      </c>
      <c r="H46" s="8" t="s">
        <v>571</v>
      </c>
      <c r="I46" s="8" t="s">
        <v>572</v>
      </c>
      <c r="J46" s="9" t="s">
        <v>573</v>
      </c>
    </row>
    <row r="47" spans="2:10" ht="57.75" customHeight="1" x14ac:dyDescent="0.15">
      <c r="B47" s="10"/>
      <c r="C47" s="1200" t="s">
        <v>3</v>
      </c>
      <c r="D47" s="1200"/>
      <c r="E47" s="1201"/>
      <c r="F47" s="11">
        <v>154.29</v>
      </c>
      <c r="G47" s="12">
        <v>143.83000000000001</v>
      </c>
      <c r="H47" s="12">
        <v>149.93</v>
      </c>
      <c r="I47" s="12">
        <v>148.22</v>
      </c>
      <c r="J47" s="13">
        <v>79.739999999999995</v>
      </c>
    </row>
    <row r="48" spans="2:10" ht="57.75" customHeight="1" x14ac:dyDescent="0.15">
      <c r="B48" s="14"/>
      <c r="C48" s="1202" t="s">
        <v>4</v>
      </c>
      <c r="D48" s="1202"/>
      <c r="E48" s="1203"/>
      <c r="F48" s="15">
        <v>16.64</v>
      </c>
      <c r="G48" s="16">
        <v>17.64</v>
      </c>
      <c r="H48" s="16">
        <v>13.72</v>
      </c>
      <c r="I48" s="16">
        <v>20.45</v>
      </c>
      <c r="J48" s="17">
        <v>6.46</v>
      </c>
    </row>
    <row r="49" spans="2:10" ht="57.75" customHeight="1" thickBot="1" x14ac:dyDescent="0.2">
      <c r="B49" s="18"/>
      <c r="C49" s="1204" t="s">
        <v>5</v>
      </c>
      <c r="D49" s="1204"/>
      <c r="E49" s="1205"/>
      <c r="F49" s="19">
        <v>6.97</v>
      </c>
      <c r="G49" s="20" t="s">
        <v>574</v>
      </c>
      <c r="H49" s="20" t="s">
        <v>575</v>
      </c>
      <c r="I49" s="20">
        <v>7.76</v>
      </c>
      <c r="J49" s="21" t="s">
        <v>576</v>
      </c>
    </row>
    <row r="50" spans="2:10" ht="13.5" customHeight="1" x14ac:dyDescent="0.15"/>
  </sheetData>
  <sheetProtection algorithmName="SHA-512" hashValue="c85zaDh9ZvPiM9cg6XE0yk8aItHSwP7WJ9ok979b91BZ9MLbGxAoryOoJv3m/pc5CpRx1lCnjOazLoHJh/skaw==" saltValue="dYI6W7gDTbBy7JT+/J94Ng=="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89"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岐阜県</cp:lastModifiedBy>
  <cp:lastPrinted>2022-03-11T01:31:50Z</cp:lastPrinted>
  <dcterms:created xsi:type="dcterms:W3CDTF">2022-02-02T05:20:41Z</dcterms:created>
  <dcterms:modified xsi:type="dcterms:W3CDTF">2022-09-14T01:20:44Z</dcterms:modified>
  <cp:category/>
</cp:coreProperties>
</file>